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worksheets/sheet204.xml" ContentType="application/vnd.openxmlformats-officedocument.spreadsheetml.worksheet+xml"/>
  <Override PartName="/xl/worksheets/sheet205.xml" ContentType="application/vnd.openxmlformats-officedocument.spreadsheetml.worksheet+xml"/>
  <Override PartName="/xl/worksheets/sheet206.xml" ContentType="application/vnd.openxmlformats-officedocument.spreadsheetml.worksheet+xml"/>
  <Override PartName="/xl/worksheets/sheet207.xml" ContentType="application/vnd.openxmlformats-officedocument.spreadsheetml.worksheet+xml"/>
  <Override PartName="/xl/worksheets/sheet208.xml" ContentType="application/vnd.openxmlformats-officedocument.spreadsheetml.worksheet+xml"/>
  <Override PartName="/xl/worksheets/sheet209.xml" ContentType="application/vnd.openxmlformats-officedocument.spreadsheetml.worksheet+xml"/>
  <Override PartName="/xl/worksheets/sheet210.xml" ContentType="application/vnd.openxmlformats-officedocument.spreadsheetml.worksheet+xml"/>
  <Override PartName="/xl/worksheets/sheet211.xml" ContentType="application/vnd.openxmlformats-officedocument.spreadsheetml.worksheet+xml"/>
  <Override PartName="/xl/worksheets/sheet212.xml" ContentType="application/vnd.openxmlformats-officedocument.spreadsheetml.worksheet+xml"/>
  <Override PartName="/xl/worksheets/sheet213.xml" ContentType="application/vnd.openxmlformats-officedocument.spreadsheetml.worksheet+xml"/>
  <Override PartName="/xl/worksheets/sheet214.xml" ContentType="application/vnd.openxmlformats-officedocument.spreadsheetml.worksheet+xml"/>
  <Override PartName="/xl/worksheets/sheet215.xml" ContentType="application/vnd.openxmlformats-officedocument.spreadsheetml.worksheet+xml"/>
  <Override PartName="/xl/worksheets/sheet216.xml" ContentType="application/vnd.openxmlformats-officedocument.spreadsheetml.worksheet+xml"/>
  <Override PartName="/xl/worksheets/sheet217.xml" ContentType="application/vnd.openxmlformats-officedocument.spreadsheetml.worksheet+xml"/>
  <Override PartName="/xl/worksheets/sheet218.xml" ContentType="application/vnd.openxmlformats-officedocument.spreadsheetml.worksheet+xml"/>
  <Override PartName="/xl/worksheets/sheet219.xml" ContentType="application/vnd.openxmlformats-officedocument.spreadsheetml.worksheet+xml"/>
  <Override PartName="/xl/worksheets/sheet220.xml" ContentType="application/vnd.openxmlformats-officedocument.spreadsheetml.worksheet+xml"/>
  <Override PartName="/xl/worksheets/sheet221.xml" ContentType="application/vnd.openxmlformats-officedocument.spreadsheetml.worksheet+xml"/>
  <Override PartName="/xl/worksheets/sheet222.xml" ContentType="application/vnd.openxmlformats-officedocument.spreadsheetml.worksheet+xml"/>
  <Override PartName="/xl/worksheets/sheet223.xml" ContentType="application/vnd.openxmlformats-officedocument.spreadsheetml.worksheet+xml"/>
  <Override PartName="/xl/worksheets/sheet224.xml" ContentType="application/vnd.openxmlformats-officedocument.spreadsheetml.worksheet+xml"/>
  <Override PartName="/xl/worksheets/sheet225.xml" ContentType="application/vnd.openxmlformats-officedocument.spreadsheetml.worksheet+xml"/>
  <Override PartName="/xl/worksheets/sheet226.xml" ContentType="application/vnd.openxmlformats-officedocument.spreadsheetml.worksheet+xml"/>
  <Override PartName="/xl/worksheets/sheet227.xml" ContentType="application/vnd.openxmlformats-officedocument.spreadsheetml.worksheet+xml"/>
  <Override PartName="/xl/worksheets/sheet228.xml" ContentType="application/vnd.openxmlformats-officedocument.spreadsheetml.worksheet+xml"/>
  <Override PartName="/xl/worksheets/sheet229.xml" ContentType="application/vnd.openxmlformats-officedocument.spreadsheetml.worksheet+xml"/>
  <Override PartName="/xl/worksheets/sheet230.xml" ContentType="application/vnd.openxmlformats-officedocument.spreadsheetml.worksheet+xml"/>
  <Override PartName="/xl/worksheets/sheet231.xml" ContentType="application/vnd.openxmlformats-officedocument.spreadsheetml.worksheet+xml"/>
  <Override PartName="/xl/worksheets/sheet232.xml" ContentType="application/vnd.openxmlformats-officedocument.spreadsheetml.worksheet+xml"/>
  <Override PartName="/xl/worksheets/sheet233.xml" ContentType="application/vnd.openxmlformats-officedocument.spreadsheetml.worksheet+xml"/>
  <Override PartName="/xl/worksheets/sheet234.xml" ContentType="application/vnd.openxmlformats-officedocument.spreadsheetml.worksheet+xml"/>
  <Override PartName="/xl/worksheets/sheet235.xml" ContentType="application/vnd.openxmlformats-officedocument.spreadsheetml.worksheet+xml"/>
  <Override PartName="/xl/worksheets/sheet236.xml" ContentType="application/vnd.openxmlformats-officedocument.spreadsheetml.worksheet+xml"/>
  <Override PartName="/xl/worksheets/sheet237.xml" ContentType="application/vnd.openxmlformats-officedocument.spreadsheetml.worksheet+xml"/>
  <Override PartName="/xl/worksheets/sheet238.xml" ContentType="application/vnd.openxmlformats-officedocument.spreadsheetml.worksheet+xml"/>
  <Override PartName="/xl/worksheets/sheet239.xml" ContentType="application/vnd.openxmlformats-officedocument.spreadsheetml.worksheet+xml"/>
  <Override PartName="/xl/worksheets/sheet240.xml" ContentType="application/vnd.openxmlformats-officedocument.spreadsheetml.worksheet+xml"/>
  <Override PartName="/xl/worksheets/sheet241.xml" ContentType="application/vnd.openxmlformats-officedocument.spreadsheetml.worksheet+xml"/>
  <Override PartName="/xl/worksheets/sheet242.xml" ContentType="application/vnd.openxmlformats-officedocument.spreadsheetml.worksheet+xml"/>
  <Override PartName="/xl/worksheets/sheet243.xml" ContentType="application/vnd.openxmlformats-officedocument.spreadsheetml.worksheet+xml"/>
  <Override PartName="/xl/worksheets/sheet244.xml" ContentType="application/vnd.openxmlformats-officedocument.spreadsheetml.worksheet+xml"/>
  <Override PartName="/xl/worksheets/sheet245.xml" ContentType="application/vnd.openxmlformats-officedocument.spreadsheetml.worksheet+xml"/>
  <Override PartName="/xl/worksheets/sheet246.xml" ContentType="application/vnd.openxmlformats-officedocument.spreadsheetml.worksheet+xml"/>
  <Override PartName="/xl/worksheets/sheet247.xml" ContentType="application/vnd.openxmlformats-officedocument.spreadsheetml.worksheet+xml"/>
  <Override PartName="/xl/worksheets/sheet248.xml" ContentType="application/vnd.openxmlformats-officedocument.spreadsheetml.worksheet+xml"/>
  <Override PartName="/xl/worksheets/sheet249.xml" ContentType="application/vnd.openxmlformats-officedocument.spreadsheetml.worksheet+xml"/>
  <Override PartName="/xl/worksheets/sheet250.xml" ContentType="application/vnd.openxmlformats-officedocument.spreadsheetml.worksheet+xml"/>
  <Override PartName="/xl/worksheets/sheet251.xml" ContentType="application/vnd.openxmlformats-officedocument.spreadsheetml.worksheet+xml"/>
  <Override PartName="/xl/worksheets/sheet252.xml" ContentType="application/vnd.openxmlformats-officedocument.spreadsheetml.worksheet+xml"/>
  <Override PartName="/xl/worksheets/sheet253.xml" ContentType="application/vnd.openxmlformats-officedocument.spreadsheetml.worksheet+xml"/>
  <Override PartName="/xl/worksheets/sheet254.xml" ContentType="application/vnd.openxmlformats-officedocument.spreadsheetml.worksheet+xml"/>
  <Override PartName="/xl/worksheets/sheet255.xml" ContentType="application/vnd.openxmlformats-officedocument.spreadsheetml.worksheet+xml"/>
  <Override PartName="/xl/worksheets/sheet256.xml" ContentType="application/vnd.openxmlformats-officedocument.spreadsheetml.worksheet+xml"/>
  <Override PartName="/xl/worksheets/sheet257.xml" ContentType="application/vnd.openxmlformats-officedocument.spreadsheetml.worksheet+xml"/>
  <Override PartName="/xl/worksheets/sheet258.xml" ContentType="application/vnd.openxmlformats-officedocument.spreadsheetml.worksheet+xml"/>
  <Override PartName="/xl/worksheets/sheet259.xml" ContentType="application/vnd.openxmlformats-officedocument.spreadsheetml.worksheet+xml"/>
  <Override PartName="/xl/worksheets/sheet260.xml" ContentType="application/vnd.openxmlformats-officedocument.spreadsheetml.worksheet+xml"/>
  <Override PartName="/xl/worksheets/sheet261.xml" ContentType="application/vnd.openxmlformats-officedocument.spreadsheetml.worksheet+xml"/>
  <Override PartName="/xl/worksheets/sheet262.xml" ContentType="application/vnd.openxmlformats-officedocument.spreadsheetml.worksheet+xml"/>
  <Override PartName="/xl/worksheets/sheet263.xml" ContentType="application/vnd.openxmlformats-officedocument.spreadsheetml.worksheet+xml"/>
  <Override PartName="/xl/worksheets/sheet264.xml" ContentType="application/vnd.openxmlformats-officedocument.spreadsheetml.worksheet+xml"/>
  <Override PartName="/xl/worksheets/sheet265.xml" ContentType="application/vnd.openxmlformats-officedocument.spreadsheetml.worksheet+xml"/>
  <Override PartName="/xl/worksheets/sheet266.xml" ContentType="application/vnd.openxmlformats-officedocument.spreadsheetml.worksheet+xml"/>
  <Override PartName="/xl/worksheets/sheet267.xml" ContentType="application/vnd.openxmlformats-officedocument.spreadsheetml.worksheet+xml"/>
  <Override PartName="/xl/worksheets/sheet268.xml" ContentType="application/vnd.openxmlformats-officedocument.spreadsheetml.worksheet+xml"/>
  <Override PartName="/xl/worksheets/sheet269.xml" ContentType="application/vnd.openxmlformats-officedocument.spreadsheetml.worksheet+xml"/>
  <Override PartName="/xl/worksheets/sheet270.xml" ContentType="application/vnd.openxmlformats-officedocument.spreadsheetml.worksheet+xml"/>
  <Override PartName="/xl/worksheets/sheet271.xml" ContentType="application/vnd.openxmlformats-officedocument.spreadsheetml.worksheet+xml"/>
  <Override PartName="/xl/worksheets/sheet272.xml" ContentType="application/vnd.openxmlformats-officedocument.spreadsheetml.worksheet+xml"/>
  <Override PartName="/xl/worksheets/sheet273.xml" ContentType="application/vnd.openxmlformats-officedocument.spreadsheetml.worksheet+xml"/>
  <Override PartName="/xl/worksheets/sheet274.xml" ContentType="application/vnd.openxmlformats-officedocument.spreadsheetml.worksheet+xml"/>
  <Override PartName="/xl/worksheets/sheet275.xml" ContentType="application/vnd.openxmlformats-officedocument.spreadsheetml.worksheet+xml"/>
  <Override PartName="/xl/worksheets/sheet276.xml" ContentType="application/vnd.openxmlformats-officedocument.spreadsheetml.worksheet+xml"/>
  <Override PartName="/xl/worksheets/sheet277.xml" ContentType="application/vnd.openxmlformats-officedocument.spreadsheetml.worksheet+xml"/>
  <Override PartName="/xl/worksheets/sheet278.xml" ContentType="application/vnd.openxmlformats-officedocument.spreadsheetml.worksheet+xml"/>
  <Override PartName="/xl/worksheets/sheet279.xml" ContentType="application/vnd.openxmlformats-officedocument.spreadsheetml.worksheet+xml"/>
  <Override PartName="/xl/worksheets/sheet280.xml" ContentType="application/vnd.openxmlformats-officedocument.spreadsheetml.worksheet+xml"/>
  <Override PartName="/xl/worksheets/sheet281.xml" ContentType="application/vnd.openxmlformats-officedocument.spreadsheetml.worksheet+xml"/>
  <Override PartName="/xl/worksheets/sheet282.xml" ContentType="application/vnd.openxmlformats-officedocument.spreadsheetml.worksheet+xml"/>
  <Override PartName="/xl/worksheets/sheet283.xml" ContentType="application/vnd.openxmlformats-officedocument.spreadsheetml.worksheet+xml"/>
  <Override PartName="/xl/worksheets/sheet284.xml" ContentType="application/vnd.openxmlformats-officedocument.spreadsheetml.worksheet+xml"/>
  <Override PartName="/xl/worksheets/sheet285.xml" ContentType="application/vnd.openxmlformats-officedocument.spreadsheetml.worksheet+xml"/>
  <Override PartName="/xl/worksheets/sheet286.xml" ContentType="application/vnd.openxmlformats-officedocument.spreadsheetml.worksheet+xml"/>
  <Override PartName="/xl/worksheets/sheet287.xml" ContentType="application/vnd.openxmlformats-officedocument.spreadsheetml.worksheet+xml"/>
  <Override PartName="/xl/worksheets/sheet288.xml" ContentType="application/vnd.openxmlformats-officedocument.spreadsheetml.worksheet+xml"/>
  <Override PartName="/xl/worksheets/sheet289.xml" ContentType="application/vnd.openxmlformats-officedocument.spreadsheetml.worksheet+xml"/>
  <Override PartName="/xl/worksheets/sheet290.xml" ContentType="application/vnd.openxmlformats-officedocument.spreadsheetml.worksheet+xml"/>
  <Override PartName="/xl/worksheets/sheet291.xml" ContentType="application/vnd.openxmlformats-officedocument.spreadsheetml.worksheet+xml"/>
  <Override PartName="/xl/worksheets/sheet292.xml" ContentType="application/vnd.openxmlformats-officedocument.spreadsheetml.worksheet+xml"/>
  <Override PartName="/xl/worksheets/sheet293.xml" ContentType="application/vnd.openxmlformats-officedocument.spreadsheetml.worksheet+xml"/>
  <Override PartName="/xl/worksheets/sheet294.xml" ContentType="application/vnd.openxmlformats-officedocument.spreadsheetml.worksheet+xml"/>
  <Override PartName="/xl/worksheets/sheet295.xml" ContentType="application/vnd.openxmlformats-officedocument.spreadsheetml.worksheet+xml"/>
  <Override PartName="/xl/worksheets/sheet296.xml" ContentType="application/vnd.openxmlformats-officedocument.spreadsheetml.worksheet+xml"/>
  <Override PartName="/xl/worksheets/sheet297.xml" ContentType="application/vnd.openxmlformats-officedocument.spreadsheetml.worksheet+xml"/>
  <Override PartName="/xl/worksheets/sheet298.xml" ContentType="application/vnd.openxmlformats-officedocument.spreadsheetml.worksheet+xml"/>
  <Override PartName="/xl/worksheets/sheet299.xml" ContentType="application/vnd.openxmlformats-officedocument.spreadsheetml.worksheet+xml"/>
  <Override PartName="/xl/worksheets/sheet300.xml" ContentType="application/vnd.openxmlformats-officedocument.spreadsheetml.worksheet+xml"/>
  <Override PartName="/xl/worksheets/sheet301.xml" ContentType="application/vnd.openxmlformats-officedocument.spreadsheetml.worksheet+xml"/>
  <Override PartName="/xl/worksheets/sheet302.xml" ContentType="application/vnd.openxmlformats-officedocument.spreadsheetml.worksheet+xml"/>
  <Override PartName="/xl/worksheets/sheet303.xml" ContentType="application/vnd.openxmlformats-officedocument.spreadsheetml.worksheet+xml"/>
  <Override PartName="/xl/worksheets/sheet304.xml" ContentType="application/vnd.openxmlformats-officedocument.spreadsheetml.worksheet+xml"/>
  <Override PartName="/xl/worksheets/sheet305.xml" ContentType="application/vnd.openxmlformats-officedocument.spreadsheetml.worksheet+xml"/>
  <Override PartName="/xl/worksheets/sheet306.xml" ContentType="application/vnd.openxmlformats-officedocument.spreadsheetml.worksheet+xml"/>
  <Override PartName="/xl/worksheets/sheet307.xml" ContentType="application/vnd.openxmlformats-officedocument.spreadsheetml.worksheet+xml"/>
  <Override PartName="/xl/worksheets/sheet308.xml" ContentType="application/vnd.openxmlformats-officedocument.spreadsheetml.worksheet+xml"/>
  <Override PartName="/xl/worksheets/sheet309.xml" ContentType="application/vnd.openxmlformats-officedocument.spreadsheetml.worksheet+xml"/>
  <Override PartName="/xl/worksheets/sheet310.xml" ContentType="application/vnd.openxmlformats-officedocument.spreadsheetml.worksheet+xml"/>
  <Override PartName="/xl/worksheets/sheet311.xml" ContentType="application/vnd.openxmlformats-officedocument.spreadsheetml.worksheet+xml"/>
  <Override PartName="/xl/worksheets/sheet312.xml" ContentType="application/vnd.openxmlformats-officedocument.spreadsheetml.worksheet+xml"/>
  <Override PartName="/xl/worksheets/sheet313.xml" ContentType="application/vnd.openxmlformats-officedocument.spreadsheetml.worksheet+xml"/>
  <Override PartName="/xl/worksheets/sheet314.xml" ContentType="application/vnd.openxmlformats-officedocument.spreadsheetml.worksheet+xml"/>
  <Override PartName="/xl/worksheets/sheet315.xml" ContentType="application/vnd.openxmlformats-officedocument.spreadsheetml.worksheet+xml"/>
  <Override PartName="/xl/worksheets/sheet316.xml" ContentType="application/vnd.openxmlformats-officedocument.spreadsheetml.worksheet+xml"/>
  <Override PartName="/xl/worksheets/sheet317.xml" ContentType="application/vnd.openxmlformats-officedocument.spreadsheetml.worksheet+xml"/>
  <Override PartName="/xl/worksheets/sheet318.xml" ContentType="application/vnd.openxmlformats-officedocument.spreadsheetml.worksheet+xml"/>
  <Override PartName="/xl/worksheets/sheet319.xml" ContentType="application/vnd.openxmlformats-officedocument.spreadsheetml.worksheet+xml"/>
  <Override PartName="/xl/worksheets/sheet320.xml" ContentType="application/vnd.openxmlformats-officedocument.spreadsheetml.worksheet+xml"/>
  <Override PartName="/xl/worksheets/sheet321.xml" ContentType="application/vnd.openxmlformats-officedocument.spreadsheetml.worksheet+xml"/>
  <Override PartName="/xl/worksheets/sheet322.xml" ContentType="application/vnd.openxmlformats-officedocument.spreadsheetml.worksheet+xml"/>
  <Override PartName="/xl/worksheets/sheet323.xml" ContentType="application/vnd.openxmlformats-officedocument.spreadsheetml.worksheet+xml"/>
  <Override PartName="/xl/worksheets/sheet324.xml" ContentType="application/vnd.openxmlformats-officedocument.spreadsheetml.worksheet+xml"/>
  <Override PartName="/xl/worksheets/sheet325.xml" ContentType="application/vnd.openxmlformats-officedocument.spreadsheetml.worksheet+xml"/>
  <Override PartName="/xl/worksheets/sheet326.xml" ContentType="application/vnd.openxmlformats-officedocument.spreadsheetml.worksheet+xml"/>
  <Override PartName="/xl/worksheets/sheet327.xml" ContentType="application/vnd.openxmlformats-officedocument.spreadsheetml.worksheet+xml"/>
  <Override PartName="/xl/worksheets/sheet328.xml" ContentType="application/vnd.openxmlformats-officedocument.spreadsheetml.worksheet+xml"/>
  <Override PartName="/xl/worksheets/sheet329.xml" ContentType="application/vnd.openxmlformats-officedocument.spreadsheetml.worksheet+xml"/>
  <Override PartName="/xl/worksheets/sheet330.xml" ContentType="application/vnd.openxmlformats-officedocument.spreadsheetml.worksheet+xml"/>
  <Override PartName="/xl/worksheets/sheet331.xml" ContentType="application/vnd.openxmlformats-officedocument.spreadsheetml.worksheet+xml"/>
  <Override PartName="/xl/worksheets/sheet332.xml" ContentType="application/vnd.openxmlformats-officedocument.spreadsheetml.worksheet+xml"/>
  <Override PartName="/xl/worksheets/sheet333.xml" ContentType="application/vnd.openxmlformats-officedocument.spreadsheetml.worksheet+xml"/>
  <Override PartName="/xl/worksheets/sheet334.xml" ContentType="application/vnd.openxmlformats-officedocument.spreadsheetml.worksheet+xml"/>
  <Override PartName="/xl/worksheets/sheet335.xml" ContentType="application/vnd.openxmlformats-officedocument.spreadsheetml.worksheet+xml"/>
  <Override PartName="/xl/worksheets/sheet336.xml" ContentType="application/vnd.openxmlformats-officedocument.spreadsheetml.worksheet+xml"/>
  <Override PartName="/xl/worksheets/sheet337.xml" ContentType="application/vnd.openxmlformats-officedocument.spreadsheetml.worksheet+xml"/>
  <Override PartName="/xl/worksheets/sheet338.xml" ContentType="application/vnd.openxmlformats-officedocument.spreadsheetml.worksheet+xml"/>
  <Override PartName="/xl/worksheets/sheet339.xml" ContentType="application/vnd.openxmlformats-officedocument.spreadsheetml.worksheet+xml"/>
  <Override PartName="/xl/worksheets/sheet340.xml" ContentType="application/vnd.openxmlformats-officedocument.spreadsheetml.worksheet+xml"/>
  <Override PartName="/xl/worksheets/sheet341.xml" ContentType="application/vnd.openxmlformats-officedocument.spreadsheetml.worksheet+xml"/>
  <Override PartName="/xl/worksheets/sheet342.xml" ContentType="application/vnd.openxmlformats-officedocument.spreadsheetml.worksheet+xml"/>
  <Override PartName="/xl/worksheets/sheet343.xml" ContentType="application/vnd.openxmlformats-officedocument.spreadsheetml.worksheet+xml"/>
  <Override PartName="/xl/worksheets/sheet344.xml" ContentType="application/vnd.openxmlformats-officedocument.spreadsheetml.worksheet+xml"/>
  <Override PartName="/xl/worksheets/sheet345.xml" ContentType="application/vnd.openxmlformats-officedocument.spreadsheetml.worksheet+xml"/>
  <Override PartName="/xl/worksheets/sheet346.xml" ContentType="application/vnd.openxmlformats-officedocument.spreadsheetml.worksheet+xml"/>
  <Override PartName="/xl/worksheets/sheet347.xml" ContentType="application/vnd.openxmlformats-officedocument.spreadsheetml.worksheet+xml"/>
  <Override PartName="/xl/worksheets/sheet348.xml" ContentType="application/vnd.openxmlformats-officedocument.spreadsheetml.worksheet+xml"/>
  <Override PartName="/xl/worksheets/sheet349.xml" ContentType="application/vnd.openxmlformats-officedocument.spreadsheetml.worksheet+xml"/>
  <Override PartName="/xl/worksheets/sheet350.xml" ContentType="application/vnd.openxmlformats-officedocument.spreadsheetml.worksheet+xml"/>
  <Override PartName="/xl/worksheets/sheet351.xml" ContentType="application/vnd.openxmlformats-officedocument.spreadsheetml.worksheet+xml"/>
  <Override PartName="/xl/worksheets/sheet352.xml" ContentType="application/vnd.openxmlformats-officedocument.spreadsheetml.worksheet+xml"/>
  <Override PartName="/xl/worksheets/sheet353.xml" ContentType="application/vnd.openxmlformats-officedocument.spreadsheetml.worksheet+xml"/>
  <Override PartName="/xl/worksheets/sheet354.xml" ContentType="application/vnd.openxmlformats-officedocument.spreadsheetml.worksheet+xml"/>
  <Override PartName="/xl/worksheets/sheet355.xml" ContentType="application/vnd.openxmlformats-officedocument.spreadsheetml.worksheet+xml"/>
  <Override PartName="/xl/worksheets/sheet356.xml" ContentType="application/vnd.openxmlformats-officedocument.spreadsheetml.worksheet+xml"/>
  <Override PartName="/xl/worksheets/sheet357.xml" ContentType="application/vnd.openxmlformats-officedocument.spreadsheetml.worksheet+xml"/>
  <Override PartName="/xl/worksheets/sheet358.xml" ContentType="application/vnd.openxmlformats-officedocument.spreadsheetml.worksheet+xml"/>
  <Override PartName="/xl/worksheets/sheet359.xml" ContentType="application/vnd.openxmlformats-officedocument.spreadsheetml.worksheet+xml"/>
  <Override PartName="/xl/worksheets/sheet360.xml" ContentType="application/vnd.openxmlformats-officedocument.spreadsheetml.worksheet+xml"/>
  <Override PartName="/xl/worksheets/sheet361.xml" ContentType="application/vnd.openxmlformats-officedocument.spreadsheetml.worksheet+xml"/>
  <Override PartName="/xl/worksheets/sheet362.xml" ContentType="application/vnd.openxmlformats-officedocument.spreadsheetml.worksheet+xml"/>
  <Override PartName="/xl/worksheets/sheet363.xml" ContentType="application/vnd.openxmlformats-officedocument.spreadsheetml.worksheet+xml"/>
  <Override PartName="/xl/worksheets/sheet364.xml" ContentType="application/vnd.openxmlformats-officedocument.spreadsheetml.worksheet+xml"/>
  <Override PartName="/xl/worksheets/sheet365.xml" ContentType="application/vnd.openxmlformats-officedocument.spreadsheetml.worksheet+xml"/>
  <Override PartName="/xl/worksheets/sheet366.xml" ContentType="application/vnd.openxmlformats-officedocument.spreadsheetml.worksheet+xml"/>
  <Override PartName="/xl/worksheets/sheet367.xml" ContentType="application/vnd.openxmlformats-officedocument.spreadsheetml.worksheet+xml"/>
  <Override PartName="/xl/worksheets/sheet368.xml" ContentType="application/vnd.openxmlformats-officedocument.spreadsheetml.worksheet+xml"/>
  <Override PartName="/xl/worksheets/sheet369.xml" ContentType="application/vnd.openxmlformats-officedocument.spreadsheetml.worksheet+xml"/>
  <Override PartName="/xl/worksheets/sheet370.xml" ContentType="application/vnd.openxmlformats-officedocument.spreadsheetml.worksheet+xml"/>
  <Override PartName="/xl/worksheets/sheet371.xml" ContentType="application/vnd.openxmlformats-officedocument.spreadsheetml.worksheet+xml"/>
  <Override PartName="/xl/worksheets/sheet372.xml" ContentType="application/vnd.openxmlformats-officedocument.spreadsheetml.worksheet+xml"/>
  <Override PartName="/xl/worksheets/sheet373.xml" ContentType="application/vnd.openxmlformats-officedocument.spreadsheetml.worksheet+xml"/>
  <Override PartName="/xl/worksheets/sheet374.xml" ContentType="application/vnd.openxmlformats-officedocument.spreadsheetml.worksheet+xml"/>
  <Override PartName="/xl/worksheets/sheet375.xml" ContentType="application/vnd.openxmlformats-officedocument.spreadsheetml.worksheet+xml"/>
  <Override PartName="/xl/worksheets/sheet376.xml" ContentType="application/vnd.openxmlformats-officedocument.spreadsheetml.worksheet+xml"/>
  <Override PartName="/xl/worksheets/sheet377.xml" ContentType="application/vnd.openxmlformats-officedocument.spreadsheetml.worksheet+xml"/>
  <Override PartName="/xl/worksheets/sheet378.xml" ContentType="application/vnd.openxmlformats-officedocument.spreadsheetml.worksheet+xml"/>
  <Override PartName="/xl/worksheets/sheet379.xml" ContentType="application/vnd.openxmlformats-officedocument.spreadsheetml.worksheet+xml"/>
  <Override PartName="/xl/worksheets/sheet380.xml" ContentType="application/vnd.openxmlformats-officedocument.spreadsheetml.worksheet+xml"/>
  <Override PartName="/xl/worksheets/sheet381.xml" ContentType="application/vnd.openxmlformats-officedocument.spreadsheetml.worksheet+xml"/>
  <Override PartName="/xl/worksheets/sheet382.xml" ContentType="application/vnd.openxmlformats-officedocument.spreadsheetml.worksheet+xml"/>
  <Override PartName="/xl/worksheets/sheet383.xml" ContentType="application/vnd.openxmlformats-officedocument.spreadsheetml.worksheet+xml"/>
  <Override PartName="/xl/worksheets/sheet384.xml" ContentType="application/vnd.openxmlformats-officedocument.spreadsheetml.worksheet+xml"/>
  <Override PartName="/xl/worksheets/sheet385.xml" ContentType="application/vnd.openxmlformats-officedocument.spreadsheetml.worksheet+xml"/>
  <Override PartName="/xl/worksheets/sheet386.xml" ContentType="application/vnd.openxmlformats-officedocument.spreadsheetml.worksheet+xml"/>
  <Override PartName="/xl/worksheets/sheet387.xml" ContentType="application/vnd.openxmlformats-officedocument.spreadsheetml.worksheet+xml"/>
  <Override PartName="/xl/worksheets/sheet388.xml" ContentType="application/vnd.openxmlformats-officedocument.spreadsheetml.worksheet+xml"/>
  <Override PartName="/xl/worksheets/sheet389.xml" ContentType="application/vnd.openxmlformats-officedocument.spreadsheetml.worksheet+xml"/>
  <Override PartName="/xl/worksheets/sheet390.xml" ContentType="application/vnd.openxmlformats-officedocument.spreadsheetml.worksheet+xml"/>
  <Override PartName="/xl/worksheets/sheet391.xml" ContentType="application/vnd.openxmlformats-officedocument.spreadsheetml.worksheet+xml"/>
  <Override PartName="/xl/worksheets/sheet392.xml" ContentType="application/vnd.openxmlformats-officedocument.spreadsheetml.worksheet+xml"/>
  <Override PartName="/xl/worksheets/sheet393.xml" ContentType="application/vnd.openxmlformats-officedocument.spreadsheetml.worksheet+xml"/>
  <Override PartName="/xl/worksheets/sheet394.xml" ContentType="application/vnd.openxmlformats-officedocument.spreadsheetml.worksheet+xml"/>
  <Override PartName="/xl/worksheets/sheet395.xml" ContentType="application/vnd.openxmlformats-officedocument.spreadsheetml.worksheet+xml"/>
  <Override PartName="/xl/worksheets/sheet396.xml" ContentType="application/vnd.openxmlformats-officedocument.spreadsheetml.worksheet+xml"/>
  <Override PartName="/xl/worksheets/sheet397.xml" ContentType="application/vnd.openxmlformats-officedocument.spreadsheetml.worksheet+xml"/>
  <Override PartName="/xl/worksheets/sheet398.xml" ContentType="application/vnd.openxmlformats-officedocument.spreadsheetml.worksheet+xml"/>
  <Override PartName="/xl/worksheets/sheet399.xml" ContentType="application/vnd.openxmlformats-officedocument.spreadsheetml.worksheet+xml"/>
  <Override PartName="/xl/worksheets/sheet400.xml" ContentType="application/vnd.openxmlformats-officedocument.spreadsheetml.worksheet+xml"/>
  <Override PartName="/xl/worksheets/sheet401.xml" ContentType="application/vnd.openxmlformats-officedocument.spreadsheetml.worksheet+xml"/>
  <Override PartName="/xl/worksheets/sheet402.xml" ContentType="application/vnd.openxmlformats-officedocument.spreadsheetml.worksheet+xml"/>
  <Override PartName="/xl/worksheets/sheet403.xml" ContentType="application/vnd.openxmlformats-officedocument.spreadsheetml.worksheet+xml"/>
  <Override PartName="/xl/worksheets/sheet404.xml" ContentType="application/vnd.openxmlformats-officedocument.spreadsheetml.worksheet+xml"/>
  <Override PartName="/xl/worksheets/sheet405.xml" ContentType="application/vnd.openxmlformats-officedocument.spreadsheetml.worksheet+xml"/>
  <Override PartName="/xl/worksheets/sheet406.xml" ContentType="application/vnd.openxmlformats-officedocument.spreadsheetml.worksheet+xml"/>
  <Override PartName="/xl/worksheets/sheet407.xml" ContentType="application/vnd.openxmlformats-officedocument.spreadsheetml.worksheet+xml"/>
  <Override PartName="/xl/worksheets/sheet408.xml" ContentType="application/vnd.openxmlformats-officedocument.spreadsheetml.worksheet+xml"/>
  <Override PartName="/xl/worksheets/sheet409.xml" ContentType="application/vnd.openxmlformats-officedocument.spreadsheetml.worksheet+xml"/>
  <Override PartName="/xl/worksheets/sheet410.xml" ContentType="application/vnd.openxmlformats-officedocument.spreadsheetml.worksheet+xml"/>
  <Override PartName="/xl/worksheets/sheet411.xml" ContentType="application/vnd.openxmlformats-officedocument.spreadsheetml.worksheet+xml"/>
  <Override PartName="/xl/worksheets/sheet412.xml" ContentType="application/vnd.openxmlformats-officedocument.spreadsheetml.worksheet+xml"/>
  <Override PartName="/xl/worksheets/sheet413.xml" ContentType="application/vnd.openxmlformats-officedocument.spreadsheetml.worksheet+xml"/>
  <Override PartName="/xl/worksheets/sheet414.xml" ContentType="application/vnd.openxmlformats-officedocument.spreadsheetml.worksheet+xml"/>
  <Override PartName="/xl/worksheets/sheet415.xml" ContentType="application/vnd.openxmlformats-officedocument.spreadsheetml.worksheet+xml"/>
  <Override PartName="/xl/worksheets/sheet416.xml" ContentType="application/vnd.openxmlformats-officedocument.spreadsheetml.worksheet+xml"/>
  <Override PartName="/xl/worksheets/sheet417.xml" ContentType="application/vnd.openxmlformats-officedocument.spreadsheetml.worksheet+xml"/>
  <Override PartName="/xl/worksheets/sheet418.xml" ContentType="application/vnd.openxmlformats-officedocument.spreadsheetml.worksheet+xml"/>
  <Override PartName="/xl/worksheets/sheet419.xml" ContentType="application/vnd.openxmlformats-officedocument.spreadsheetml.worksheet+xml"/>
  <Override PartName="/xl/worksheets/sheet420.xml" ContentType="application/vnd.openxmlformats-officedocument.spreadsheetml.worksheet+xml"/>
  <Override PartName="/xl/worksheets/sheet421.xml" ContentType="application/vnd.openxmlformats-officedocument.spreadsheetml.worksheet+xml"/>
  <Override PartName="/xl/worksheets/sheet422.xml" ContentType="application/vnd.openxmlformats-officedocument.spreadsheetml.worksheet+xml"/>
  <Override PartName="/xl/worksheets/sheet423.xml" ContentType="application/vnd.openxmlformats-officedocument.spreadsheetml.worksheet+xml"/>
  <Override PartName="/xl/worksheets/sheet424.xml" ContentType="application/vnd.openxmlformats-officedocument.spreadsheetml.worksheet+xml"/>
  <Override PartName="/xl/worksheets/sheet425.xml" ContentType="application/vnd.openxmlformats-officedocument.spreadsheetml.worksheet+xml"/>
  <Override PartName="/xl/worksheets/sheet426.xml" ContentType="application/vnd.openxmlformats-officedocument.spreadsheetml.worksheet+xml"/>
  <Override PartName="/xl/worksheets/sheet427.xml" ContentType="application/vnd.openxmlformats-officedocument.spreadsheetml.worksheet+xml"/>
  <Override PartName="/xl/worksheets/sheet428.xml" ContentType="application/vnd.openxmlformats-officedocument.spreadsheetml.worksheet+xml"/>
  <Override PartName="/xl/worksheets/sheet429.xml" ContentType="application/vnd.openxmlformats-officedocument.spreadsheetml.worksheet+xml"/>
  <Override PartName="/xl/worksheets/sheet430.xml" ContentType="application/vnd.openxmlformats-officedocument.spreadsheetml.worksheet+xml"/>
  <Override PartName="/xl/worksheets/sheet431.xml" ContentType="application/vnd.openxmlformats-officedocument.spreadsheetml.worksheet+xml"/>
  <Override PartName="/xl/worksheets/sheet432.xml" ContentType="application/vnd.openxmlformats-officedocument.spreadsheetml.worksheet+xml"/>
  <Override PartName="/xl/worksheets/sheet433.xml" ContentType="application/vnd.openxmlformats-officedocument.spreadsheetml.worksheet+xml"/>
  <Override PartName="/xl/worksheets/sheet434.xml" ContentType="application/vnd.openxmlformats-officedocument.spreadsheetml.worksheet+xml"/>
  <Override PartName="/xl/worksheets/sheet435.xml" ContentType="application/vnd.openxmlformats-officedocument.spreadsheetml.worksheet+xml"/>
  <Override PartName="/xl/worksheets/sheet436.xml" ContentType="application/vnd.openxmlformats-officedocument.spreadsheetml.worksheet+xml"/>
  <Override PartName="/xl/worksheets/sheet437.xml" ContentType="application/vnd.openxmlformats-officedocument.spreadsheetml.worksheet+xml"/>
  <Override PartName="/xl/worksheets/sheet438.xml" ContentType="application/vnd.openxmlformats-officedocument.spreadsheetml.worksheet+xml"/>
  <Override PartName="/xl/worksheets/sheet439.xml" ContentType="application/vnd.openxmlformats-officedocument.spreadsheetml.worksheet+xml"/>
  <Override PartName="/xl/worksheets/sheet440.xml" ContentType="application/vnd.openxmlformats-officedocument.spreadsheetml.worksheet+xml"/>
  <Override PartName="/xl/worksheets/sheet441.xml" ContentType="application/vnd.openxmlformats-officedocument.spreadsheetml.worksheet+xml"/>
  <Override PartName="/xl/worksheets/sheet442.xml" ContentType="application/vnd.openxmlformats-officedocument.spreadsheetml.worksheet+xml"/>
  <Override PartName="/xl/worksheets/sheet443.xml" ContentType="application/vnd.openxmlformats-officedocument.spreadsheetml.worksheet+xml"/>
  <Override PartName="/xl/worksheets/sheet444.xml" ContentType="application/vnd.openxmlformats-officedocument.spreadsheetml.worksheet+xml"/>
  <Override PartName="/xl/worksheets/sheet445.xml" ContentType="application/vnd.openxmlformats-officedocument.spreadsheetml.worksheet+xml"/>
  <Override PartName="/xl/worksheets/sheet446.xml" ContentType="application/vnd.openxmlformats-officedocument.spreadsheetml.worksheet+xml"/>
  <Override PartName="/xl/worksheets/sheet447.xml" ContentType="application/vnd.openxmlformats-officedocument.spreadsheetml.worksheet+xml"/>
  <Override PartName="/xl/worksheets/sheet448.xml" ContentType="application/vnd.openxmlformats-officedocument.spreadsheetml.worksheet+xml"/>
  <Override PartName="/xl/worksheets/sheet449.xml" ContentType="application/vnd.openxmlformats-officedocument.spreadsheetml.worksheet+xml"/>
  <Override PartName="/xl/worksheets/sheet450.xml" ContentType="application/vnd.openxmlformats-officedocument.spreadsheetml.worksheet+xml"/>
  <Override PartName="/xl/worksheets/sheet451.xml" ContentType="application/vnd.openxmlformats-officedocument.spreadsheetml.worksheet+xml"/>
  <Override PartName="/xl/worksheets/sheet452.xml" ContentType="application/vnd.openxmlformats-officedocument.spreadsheetml.worksheet+xml"/>
  <Override PartName="/xl/worksheets/sheet453.xml" ContentType="application/vnd.openxmlformats-officedocument.spreadsheetml.worksheet+xml"/>
  <Override PartName="/xl/worksheets/sheet454.xml" ContentType="application/vnd.openxmlformats-officedocument.spreadsheetml.worksheet+xml"/>
  <Override PartName="/xl/worksheets/sheet455.xml" ContentType="application/vnd.openxmlformats-officedocument.spreadsheetml.worksheet+xml"/>
  <Override PartName="/xl/worksheets/sheet456.xml" ContentType="application/vnd.openxmlformats-officedocument.spreadsheetml.worksheet+xml"/>
  <Override PartName="/xl/worksheets/sheet457.xml" ContentType="application/vnd.openxmlformats-officedocument.spreadsheetml.worksheet+xml"/>
  <Override PartName="/xl/worksheets/sheet458.xml" ContentType="application/vnd.openxmlformats-officedocument.spreadsheetml.worksheet+xml"/>
  <Override PartName="/xl/worksheets/sheet459.xml" ContentType="application/vnd.openxmlformats-officedocument.spreadsheetml.worksheet+xml"/>
  <Override PartName="/xl/worksheets/sheet460.xml" ContentType="application/vnd.openxmlformats-officedocument.spreadsheetml.worksheet+xml"/>
  <Override PartName="/xl/worksheets/sheet461.xml" ContentType="application/vnd.openxmlformats-officedocument.spreadsheetml.worksheet+xml"/>
  <Override PartName="/xl/worksheets/sheet462.xml" ContentType="application/vnd.openxmlformats-officedocument.spreadsheetml.worksheet+xml"/>
  <Override PartName="/xl/worksheets/sheet463.xml" ContentType="application/vnd.openxmlformats-officedocument.spreadsheetml.worksheet+xml"/>
  <Override PartName="/xl/worksheets/sheet464.xml" ContentType="application/vnd.openxmlformats-officedocument.spreadsheetml.worksheet+xml"/>
  <Override PartName="/xl/worksheets/sheet465.xml" ContentType="application/vnd.openxmlformats-officedocument.spreadsheetml.worksheet+xml"/>
  <Override PartName="/xl/worksheets/sheet466.xml" ContentType="application/vnd.openxmlformats-officedocument.spreadsheetml.worksheet+xml"/>
  <Override PartName="/xl/worksheets/sheet467.xml" ContentType="application/vnd.openxmlformats-officedocument.spreadsheetml.worksheet+xml"/>
  <Override PartName="/xl/worksheets/sheet468.xml" ContentType="application/vnd.openxmlformats-officedocument.spreadsheetml.worksheet+xml"/>
  <Override PartName="/xl/worksheets/sheet469.xml" ContentType="application/vnd.openxmlformats-officedocument.spreadsheetml.worksheet+xml"/>
  <Override PartName="/xl/worksheets/sheet470.xml" ContentType="application/vnd.openxmlformats-officedocument.spreadsheetml.worksheet+xml"/>
  <Override PartName="/xl/worksheets/sheet471.xml" ContentType="application/vnd.openxmlformats-officedocument.spreadsheetml.worksheet+xml"/>
  <Override PartName="/xl/worksheets/sheet472.xml" ContentType="application/vnd.openxmlformats-officedocument.spreadsheetml.worksheet+xml"/>
  <Override PartName="/xl/worksheets/sheet473.xml" ContentType="application/vnd.openxmlformats-officedocument.spreadsheetml.worksheet+xml"/>
  <Override PartName="/xl/worksheets/sheet474.xml" ContentType="application/vnd.openxmlformats-officedocument.spreadsheetml.worksheet+xml"/>
  <Override PartName="/xl/worksheets/sheet475.xml" ContentType="application/vnd.openxmlformats-officedocument.spreadsheetml.worksheet+xml"/>
  <Override PartName="/xl/worksheets/sheet476.xml" ContentType="application/vnd.openxmlformats-officedocument.spreadsheetml.worksheet+xml"/>
  <Override PartName="/xl/worksheets/sheet477.xml" ContentType="application/vnd.openxmlformats-officedocument.spreadsheetml.worksheet+xml"/>
  <Override PartName="/xl/worksheets/sheet478.xml" ContentType="application/vnd.openxmlformats-officedocument.spreadsheetml.worksheet+xml"/>
  <Override PartName="/xl/worksheets/sheet479.xml" ContentType="application/vnd.openxmlformats-officedocument.spreadsheetml.worksheet+xml"/>
  <Override PartName="/xl/worksheets/sheet480.xml" ContentType="application/vnd.openxmlformats-officedocument.spreadsheetml.worksheet+xml"/>
  <Override PartName="/xl/worksheets/sheet481.xml" ContentType="application/vnd.openxmlformats-officedocument.spreadsheetml.worksheet+xml"/>
  <Override PartName="/xl/worksheets/sheet482.xml" ContentType="application/vnd.openxmlformats-officedocument.spreadsheetml.worksheet+xml"/>
  <Override PartName="/xl/worksheets/sheet483.xml" ContentType="application/vnd.openxmlformats-officedocument.spreadsheetml.worksheet+xml"/>
  <Override PartName="/xl/worksheets/sheet484.xml" ContentType="application/vnd.openxmlformats-officedocument.spreadsheetml.worksheet+xml"/>
  <Override PartName="/xl/worksheets/sheet485.xml" ContentType="application/vnd.openxmlformats-officedocument.spreadsheetml.worksheet+xml"/>
  <Override PartName="/xl/worksheets/sheet486.xml" ContentType="application/vnd.openxmlformats-officedocument.spreadsheetml.worksheet+xml"/>
  <Override PartName="/xl/worksheets/sheet487.xml" ContentType="application/vnd.openxmlformats-officedocument.spreadsheetml.worksheet+xml"/>
  <Override PartName="/xl/worksheets/sheet488.xml" ContentType="application/vnd.openxmlformats-officedocument.spreadsheetml.worksheet+xml"/>
  <Override PartName="/xl/worksheets/sheet489.xml" ContentType="application/vnd.openxmlformats-officedocument.spreadsheetml.worksheet+xml"/>
  <Override PartName="/xl/worksheets/sheet490.xml" ContentType="application/vnd.openxmlformats-officedocument.spreadsheetml.worksheet+xml"/>
  <Override PartName="/xl/worksheets/sheet491.xml" ContentType="application/vnd.openxmlformats-officedocument.spreadsheetml.worksheet+xml"/>
  <Override PartName="/xl/worksheets/sheet492.xml" ContentType="application/vnd.openxmlformats-officedocument.spreadsheetml.worksheet+xml"/>
  <Override PartName="/xl/worksheets/sheet493.xml" ContentType="application/vnd.openxmlformats-officedocument.spreadsheetml.worksheet+xml"/>
  <Override PartName="/xl/worksheets/sheet494.xml" ContentType="application/vnd.openxmlformats-officedocument.spreadsheetml.worksheet+xml"/>
  <Override PartName="/xl/worksheets/sheet495.xml" ContentType="application/vnd.openxmlformats-officedocument.spreadsheetml.worksheet+xml"/>
  <Override PartName="/xl/worksheets/sheet496.xml" ContentType="application/vnd.openxmlformats-officedocument.spreadsheetml.worksheet+xml"/>
  <Override PartName="/xl/worksheets/sheet497.xml" ContentType="application/vnd.openxmlformats-officedocument.spreadsheetml.worksheet+xml"/>
  <Override PartName="/xl/worksheets/sheet498.xml" ContentType="application/vnd.openxmlformats-officedocument.spreadsheetml.worksheet+xml"/>
  <Override PartName="/xl/worksheets/sheet499.xml" ContentType="application/vnd.openxmlformats-officedocument.spreadsheetml.worksheet+xml"/>
  <Override PartName="/xl/worksheets/sheet500.xml" ContentType="application/vnd.openxmlformats-officedocument.spreadsheetml.worksheet+xml"/>
  <Override PartName="/xl/worksheets/sheet501.xml" ContentType="application/vnd.openxmlformats-officedocument.spreadsheetml.worksheet+xml"/>
  <Override PartName="/xl/worksheets/sheet502.xml" ContentType="application/vnd.openxmlformats-officedocument.spreadsheetml.worksheet+xml"/>
  <Override PartName="/xl/worksheets/sheet503.xml" ContentType="application/vnd.openxmlformats-officedocument.spreadsheetml.worksheet+xml"/>
  <Override PartName="/xl/worksheets/sheet504.xml" ContentType="application/vnd.openxmlformats-officedocument.spreadsheetml.worksheet+xml"/>
  <Override PartName="/xl/worksheets/sheet505.xml" ContentType="application/vnd.openxmlformats-officedocument.spreadsheetml.worksheet+xml"/>
  <Override PartName="/xl/worksheets/sheet506.xml" ContentType="application/vnd.openxmlformats-officedocument.spreadsheetml.worksheet+xml"/>
  <Override PartName="/xl/worksheets/sheet507.xml" ContentType="application/vnd.openxmlformats-officedocument.spreadsheetml.worksheet+xml"/>
  <Override PartName="/xl/worksheets/sheet508.xml" ContentType="application/vnd.openxmlformats-officedocument.spreadsheetml.worksheet+xml"/>
  <Override PartName="/xl/worksheets/sheet509.xml" ContentType="application/vnd.openxmlformats-officedocument.spreadsheetml.worksheet+xml"/>
  <Override PartName="/xl/worksheets/sheet510.xml" ContentType="application/vnd.openxmlformats-officedocument.spreadsheetml.worksheet+xml"/>
  <Override PartName="/xl/worksheets/sheet511.xml" ContentType="application/vnd.openxmlformats-officedocument.spreadsheetml.worksheet+xml"/>
  <Override PartName="/xl/worksheets/sheet512.xml" ContentType="application/vnd.openxmlformats-officedocument.spreadsheetml.worksheet+xml"/>
  <Override PartName="/xl/worksheets/sheet513.xml" ContentType="application/vnd.openxmlformats-officedocument.spreadsheetml.worksheet+xml"/>
  <Override PartName="/xl/worksheets/sheet514.xml" ContentType="application/vnd.openxmlformats-officedocument.spreadsheetml.worksheet+xml"/>
  <Override PartName="/xl/worksheets/sheet515.xml" ContentType="application/vnd.openxmlformats-officedocument.spreadsheetml.worksheet+xml"/>
  <Override PartName="/xl/worksheets/sheet516.xml" ContentType="application/vnd.openxmlformats-officedocument.spreadsheetml.worksheet+xml"/>
  <Override PartName="/xl/worksheets/sheet517.xml" ContentType="application/vnd.openxmlformats-officedocument.spreadsheetml.worksheet+xml"/>
  <Override PartName="/xl/worksheets/sheet518.xml" ContentType="application/vnd.openxmlformats-officedocument.spreadsheetml.worksheet+xml"/>
  <Override PartName="/xl/worksheets/sheet519.xml" ContentType="application/vnd.openxmlformats-officedocument.spreadsheetml.worksheet+xml"/>
  <Override PartName="/xl/worksheets/sheet520.xml" ContentType="application/vnd.openxmlformats-officedocument.spreadsheetml.worksheet+xml"/>
  <Override PartName="/xl/worksheets/sheet521.xml" ContentType="application/vnd.openxmlformats-officedocument.spreadsheetml.worksheet+xml"/>
  <Override PartName="/xl/worksheets/sheet522.xml" ContentType="application/vnd.openxmlformats-officedocument.spreadsheetml.worksheet+xml"/>
  <Override PartName="/xl/worksheets/sheet523.xml" ContentType="application/vnd.openxmlformats-officedocument.spreadsheetml.worksheet+xml"/>
  <Override PartName="/xl/worksheets/sheet524.xml" ContentType="application/vnd.openxmlformats-officedocument.spreadsheetml.worksheet+xml"/>
  <Override PartName="/xl/worksheets/sheet525.xml" ContentType="application/vnd.openxmlformats-officedocument.spreadsheetml.worksheet+xml"/>
  <Override PartName="/xl/worksheets/sheet526.xml" ContentType="application/vnd.openxmlformats-officedocument.spreadsheetml.worksheet+xml"/>
  <Override PartName="/xl/worksheets/sheet527.xml" ContentType="application/vnd.openxmlformats-officedocument.spreadsheetml.worksheet+xml"/>
  <Override PartName="/xl/worksheets/sheet528.xml" ContentType="application/vnd.openxmlformats-officedocument.spreadsheetml.worksheet+xml"/>
  <Override PartName="/xl/worksheets/sheet529.xml" ContentType="application/vnd.openxmlformats-officedocument.spreadsheetml.worksheet+xml"/>
  <Override PartName="/xl/worksheets/sheet530.xml" ContentType="application/vnd.openxmlformats-officedocument.spreadsheetml.worksheet+xml"/>
  <Override PartName="/xl/worksheets/sheet531.xml" ContentType="application/vnd.openxmlformats-officedocument.spreadsheetml.worksheet+xml"/>
  <Override PartName="/xl/worksheets/sheet532.xml" ContentType="application/vnd.openxmlformats-officedocument.spreadsheetml.worksheet+xml"/>
  <Override PartName="/xl/worksheets/sheet533.xml" ContentType="application/vnd.openxmlformats-officedocument.spreadsheetml.worksheet+xml"/>
  <Override PartName="/xl/worksheets/sheet534.xml" ContentType="application/vnd.openxmlformats-officedocument.spreadsheetml.worksheet+xml"/>
  <Override PartName="/xl/worksheets/sheet535.xml" ContentType="application/vnd.openxmlformats-officedocument.spreadsheetml.worksheet+xml"/>
  <Override PartName="/xl/worksheets/sheet536.xml" ContentType="application/vnd.openxmlformats-officedocument.spreadsheetml.worksheet+xml"/>
  <Override PartName="/xl/worksheets/sheet537.xml" ContentType="application/vnd.openxmlformats-officedocument.spreadsheetml.worksheet+xml"/>
  <Override PartName="/xl/worksheets/sheet538.xml" ContentType="application/vnd.openxmlformats-officedocument.spreadsheetml.worksheet+xml"/>
  <Override PartName="/xl/worksheets/sheet539.xml" ContentType="application/vnd.openxmlformats-officedocument.spreadsheetml.worksheet+xml"/>
  <Override PartName="/xl/worksheets/sheet540.xml" ContentType="application/vnd.openxmlformats-officedocument.spreadsheetml.worksheet+xml"/>
  <Override PartName="/xl/worksheets/sheet541.xml" ContentType="application/vnd.openxmlformats-officedocument.spreadsheetml.worksheet+xml"/>
  <Override PartName="/xl/worksheets/sheet542.xml" ContentType="application/vnd.openxmlformats-officedocument.spreadsheetml.worksheet+xml"/>
  <Override PartName="/xl/worksheets/sheet543.xml" ContentType="application/vnd.openxmlformats-officedocument.spreadsheetml.worksheet+xml"/>
  <Override PartName="/xl/worksheets/sheet544.xml" ContentType="application/vnd.openxmlformats-officedocument.spreadsheetml.worksheet+xml"/>
  <Override PartName="/xl/worksheets/sheet545.xml" ContentType="application/vnd.openxmlformats-officedocument.spreadsheetml.worksheet+xml"/>
  <Override PartName="/xl/worksheets/sheet546.xml" ContentType="application/vnd.openxmlformats-officedocument.spreadsheetml.worksheet+xml"/>
  <Override PartName="/xl/worksheets/sheet547.xml" ContentType="application/vnd.openxmlformats-officedocument.spreadsheetml.worksheet+xml"/>
  <Override PartName="/xl/worksheets/sheet548.xml" ContentType="application/vnd.openxmlformats-officedocument.spreadsheetml.worksheet+xml"/>
  <Override PartName="/xl/worksheets/sheet549.xml" ContentType="application/vnd.openxmlformats-officedocument.spreadsheetml.worksheet+xml"/>
  <Override PartName="/xl/worksheets/sheet550.xml" ContentType="application/vnd.openxmlformats-officedocument.spreadsheetml.worksheet+xml"/>
  <Override PartName="/xl/worksheets/sheet551.xml" ContentType="application/vnd.openxmlformats-officedocument.spreadsheetml.worksheet+xml"/>
  <Override PartName="/xl/worksheets/sheet552.xml" ContentType="application/vnd.openxmlformats-officedocument.spreadsheetml.worksheet+xml"/>
  <Override PartName="/xl/worksheets/sheet553.xml" ContentType="application/vnd.openxmlformats-officedocument.spreadsheetml.worksheet+xml"/>
  <Override PartName="/xl/worksheets/sheet554.xml" ContentType="application/vnd.openxmlformats-officedocument.spreadsheetml.worksheet+xml"/>
  <Override PartName="/xl/worksheets/sheet555.xml" ContentType="application/vnd.openxmlformats-officedocument.spreadsheetml.worksheet+xml"/>
  <Override PartName="/xl/worksheets/sheet556.xml" ContentType="application/vnd.openxmlformats-officedocument.spreadsheetml.worksheet+xml"/>
  <Override PartName="/xl/worksheets/sheet557.xml" ContentType="application/vnd.openxmlformats-officedocument.spreadsheetml.worksheet+xml"/>
  <Override PartName="/xl/worksheets/sheet558.xml" ContentType="application/vnd.openxmlformats-officedocument.spreadsheetml.worksheet+xml"/>
  <Override PartName="/xl/worksheets/sheet559.xml" ContentType="application/vnd.openxmlformats-officedocument.spreadsheetml.worksheet+xml"/>
  <Override PartName="/xl/worksheets/sheet560.xml" ContentType="application/vnd.openxmlformats-officedocument.spreadsheetml.worksheet+xml"/>
  <Override PartName="/xl/worksheets/sheet561.xml" ContentType="application/vnd.openxmlformats-officedocument.spreadsheetml.worksheet+xml"/>
  <Override PartName="/xl/worksheets/sheet562.xml" ContentType="application/vnd.openxmlformats-officedocument.spreadsheetml.worksheet+xml"/>
  <Override PartName="/xl/worksheets/sheet563.xml" ContentType="application/vnd.openxmlformats-officedocument.spreadsheetml.worksheet+xml"/>
  <Override PartName="/xl/worksheets/sheet564.xml" ContentType="application/vnd.openxmlformats-officedocument.spreadsheetml.worksheet+xml"/>
  <Override PartName="/xl/worksheets/sheet565.xml" ContentType="application/vnd.openxmlformats-officedocument.spreadsheetml.worksheet+xml"/>
  <Override PartName="/xl/worksheets/sheet566.xml" ContentType="application/vnd.openxmlformats-officedocument.spreadsheetml.worksheet+xml"/>
  <Override PartName="/xl/worksheets/sheet567.xml" ContentType="application/vnd.openxmlformats-officedocument.spreadsheetml.worksheet+xml"/>
  <Override PartName="/xl/worksheets/sheet568.xml" ContentType="application/vnd.openxmlformats-officedocument.spreadsheetml.worksheet+xml"/>
  <Override PartName="/xl/worksheets/sheet569.xml" ContentType="application/vnd.openxmlformats-officedocument.spreadsheetml.worksheet+xml"/>
  <Override PartName="/xl/worksheets/sheet570.xml" ContentType="application/vnd.openxmlformats-officedocument.spreadsheetml.worksheet+xml"/>
  <Override PartName="/xl/worksheets/sheet571.xml" ContentType="application/vnd.openxmlformats-officedocument.spreadsheetml.worksheet+xml"/>
  <Override PartName="/xl/worksheets/sheet572.xml" ContentType="application/vnd.openxmlformats-officedocument.spreadsheetml.worksheet+xml"/>
  <Override PartName="/xl/worksheets/sheet573.xml" ContentType="application/vnd.openxmlformats-officedocument.spreadsheetml.worksheet+xml"/>
  <Override PartName="/xl/worksheets/sheet574.xml" ContentType="application/vnd.openxmlformats-officedocument.spreadsheetml.worksheet+xml"/>
  <Override PartName="/xl/worksheets/sheet575.xml" ContentType="application/vnd.openxmlformats-officedocument.spreadsheetml.worksheet+xml"/>
  <Override PartName="/xl/worksheets/sheet576.xml" ContentType="application/vnd.openxmlformats-officedocument.spreadsheetml.worksheet+xml"/>
  <Override PartName="/xl/worksheets/sheet577.xml" ContentType="application/vnd.openxmlformats-officedocument.spreadsheetml.worksheet+xml"/>
  <Override PartName="/xl/worksheets/sheet578.xml" ContentType="application/vnd.openxmlformats-officedocument.spreadsheetml.worksheet+xml"/>
  <Override PartName="/xl/worksheets/sheet579.xml" ContentType="application/vnd.openxmlformats-officedocument.spreadsheetml.worksheet+xml"/>
  <Override PartName="/xl/worksheets/sheet580.xml" ContentType="application/vnd.openxmlformats-officedocument.spreadsheetml.worksheet+xml"/>
  <Override PartName="/xl/worksheets/sheet581.xml" ContentType="application/vnd.openxmlformats-officedocument.spreadsheetml.worksheet+xml"/>
  <Override PartName="/xl/worksheets/sheet582.xml" ContentType="application/vnd.openxmlformats-officedocument.spreadsheetml.worksheet+xml"/>
  <Override PartName="/xl/worksheets/sheet583.xml" ContentType="application/vnd.openxmlformats-officedocument.spreadsheetml.worksheet+xml"/>
  <Override PartName="/xl/worksheets/sheet584.xml" ContentType="application/vnd.openxmlformats-officedocument.spreadsheetml.worksheet+xml"/>
  <Override PartName="/xl/worksheets/sheet585.xml" ContentType="application/vnd.openxmlformats-officedocument.spreadsheetml.worksheet+xml"/>
  <Override PartName="/xl/worksheets/sheet586.xml" ContentType="application/vnd.openxmlformats-officedocument.spreadsheetml.worksheet+xml"/>
  <Override PartName="/xl/worksheets/sheet587.xml" ContentType="application/vnd.openxmlformats-officedocument.spreadsheetml.worksheet+xml"/>
  <Override PartName="/xl/worksheets/sheet588.xml" ContentType="application/vnd.openxmlformats-officedocument.spreadsheetml.worksheet+xml"/>
  <Override PartName="/xl/worksheets/sheet589.xml" ContentType="application/vnd.openxmlformats-officedocument.spreadsheetml.worksheet+xml"/>
  <Override PartName="/xl/worksheets/sheet590.xml" ContentType="application/vnd.openxmlformats-officedocument.spreadsheetml.worksheet+xml"/>
  <Override PartName="/xl/worksheets/sheet591.xml" ContentType="application/vnd.openxmlformats-officedocument.spreadsheetml.worksheet+xml"/>
  <Override PartName="/xl/worksheets/sheet592.xml" ContentType="application/vnd.openxmlformats-officedocument.spreadsheetml.worksheet+xml"/>
  <Override PartName="/xl/worksheets/sheet593.xml" ContentType="application/vnd.openxmlformats-officedocument.spreadsheetml.worksheet+xml"/>
  <Override PartName="/xl/worksheets/sheet594.xml" ContentType="application/vnd.openxmlformats-officedocument.spreadsheetml.worksheet+xml"/>
  <Override PartName="/xl/worksheets/sheet595.xml" ContentType="application/vnd.openxmlformats-officedocument.spreadsheetml.worksheet+xml"/>
  <Override PartName="/xl/worksheets/sheet596.xml" ContentType="application/vnd.openxmlformats-officedocument.spreadsheetml.worksheet+xml"/>
  <Override PartName="/xl/worksheets/sheet597.xml" ContentType="application/vnd.openxmlformats-officedocument.spreadsheetml.worksheet+xml"/>
  <Override PartName="/xl/worksheets/sheet598.xml" ContentType="application/vnd.openxmlformats-officedocument.spreadsheetml.worksheet+xml"/>
  <Override PartName="/xl/worksheets/sheet599.xml" ContentType="application/vnd.openxmlformats-officedocument.spreadsheetml.worksheet+xml"/>
  <Override PartName="/xl/worksheets/sheet600.xml" ContentType="application/vnd.openxmlformats-officedocument.spreadsheetml.worksheet+xml"/>
  <Override PartName="/xl/worksheets/sheet601.xml" ContentType="application/vnd.openxmlformats-officedocument.spreadsheetml.worksheet+xml"/>
  <Override PartName="/xl/worksheets/sheet602.xml" ContentType="application/vnd.openxmlformats-officedocument.spreadsheetml.worksheet+xml"/>
  <Override PartName="/xl/worksheets/sheet603.xml" ContentType="application/vnd.openxmlformats-officedocument.spreadsheetml.worksheet+xml"/>
  <Override PartName="/xl/worksheets/sheet604.xml" ContentType="application/vnd.openxmlformats-officedocument.spreadsheetml.worksheet+xml"/>
  <Override PartName="/xl/worksheets/sheet605.xml" ContentType="application/vnd.openxmlformats-officedocument.spreadsheetml.worksheet+xml"/>
  <Override PartName="/xl/worksheets/sheet606.xml" ContentType="application/vnd.openxmlformats-officedocument.spreadsheetml.worksheet+xml"/>
  <Override PartName="/xl/worksheets/sheet607.xml" ContentType="application/vnd.openxmlformats-officedocument.spreadsheetml.worksheet+xml"/>
  <Override PartName="/xl/worksheets/sheet608.xml" ContentType="application/vnd.openxmlformats-officedocument.spreadsheetml.worksheet+xml"/>
  <Override PartName="/xl/worksheets/sheet609.xml" ContentType="application/vnd.openxmlformats-officedocument.spreadsheetml.worksheet+xml"/>
  <Override PartName="/xl/worksheets/sheet610.xml" ContentType="application/vnd.openxmlformats-officedocument.spreadsheetml.worksheet+xml"/>
  <Override PartName="/xl/worksheets/sheet611.xml" ContentType="application/vnd.openxmlformats-officedocument.spreadsheetml.worksheet+xml"/>
  <Override PartName="/xl/worksheets/sheet612.xml" ContentType="application/vnd.openxmlformats-officedocument.spreadsheetml.worksheet+xml"/>
  <Override PartName="/xl/worksheets/sheet613.xml" ContentType="application/vnd.openxmlformats-officedocument.spreadsheetml.worksheet+xml"/>
  <Override PartName="/xl/worksheets/sheet614.xml" ContentType="application/vnd.openxmlformats-officedocument.spreadsheetml.worksheet+xml"/>
  <Override PartName="/xl/worksheets/sheet615.xml" ContentType="application/vnd.openxmlformats-officedocument.spreadsheetml.worksheet+xml"/>
  <Override PartName="/xl/worksheets/sheet616.xml" ContentType="application/vnd.openxmlformats-officedocument.spreadsheetml.worksheet+xml"/>
  <Override PartName="/xl/worksheets/sheet617.xml" ContentType="application/vnd.openxmlformats-officedocument.spreadsheetml.worksheet+xml"/>
  <Override PartName="/xl/worksheets/sheet618.xml" ContentType="application/vnd.openxmlformats-officedocument.spreadsheetml.worksheet+xml"/>
  <Override PartName="/xl/worksheets/sheet619.xml" ContentType="application/vnd.openxmlformats-officedocument.spreadsheetml.worksheet+xml"/>
  <Override PartName="/xl/worksheets/sheet620.xml" ContentType="application/vnd.openxmlformats-officedocument.spreadsheetml.worksheet+xml"/>
  <Override PartName="/xl/worksheets/sheet621.xml" ContentType="application/vnd.openxmlformats-officedocument.spreadsheetml.worksheet+xml"/>
  <Override PartName="/xl/worksheets/sheet622.xml" ContentType="application/vnd.openxmlformats-officedocument.spreadsheetml.worksheet+xml"/>
  <Override PartName="/xl/worksheets/sheet623.xml" ContentType="application/vnd.openxmlformats-officedocument.spreadsheetml.worksheet+xml"/>
  <Override PartName="/xl/worksheets/sheet624.xml" ContentType="application/vnd.openxmlformats-officedocument.spreadsheetml.worksheet+xml"/>
  <Override PartName="/xl/worksheets/sheet625.xml" ContentType="application/vnd.openxmlformats-officedocument.spreadsheetml.worksheet+xml"/>
  <Override PartName="/xl/worksheets/sheet626.xml" ContentType="application/vnd.openxmlformats-officedocument.spreadsheetml.worksheet+xml"/>
  <Override PartName="/xl/worksheets/sheet627.xml" ContentType="application/vnd.openxmlformats-officedocument.spreadsheetml.worksheet+xml"/>
  <Override PartName="/xl/worksheets/sheet628.xml" ContentType="application/vnd.openxmlformats-officedocument.spreadsheetml.worksheet+xml"/>
  <Override PartName="/xl/worksheets/sheet629.xml" ContentType="application/vnd.openxmlformats-officedocument.spreadsheetml.worksheet+xml"/>
  <Override PartName="/xl/worksheets/sheet630.xml" ContentType="application/vnd.openxmlformats-officedocument.spreadsheetml.worksheet+xml"/>
  <Override PartName="/xl/worksheets/sheet631.xml" ContentType="application/vnd.openxmlformats-officedocument.spreadsheetml.worksheet+xml"/>
  <Override PartName="/xl/worksheets/sheet632.xml" ContentType="application/vnd.openxmlformats-officedocument.spreadsheetml.worksheet+xml"/>
  <Override PartName="/xl/worksheets/sheet633.xml" ContentType="application/vnd.openxmlformats-officedocument.spreadsheetml.worksheet+xml"/>
  <Override PartName="/xl/worksheets/sheet634.xml" ContentType="application/vnd.openxmlformats-officedocument.spreadsheetml.worksheet+xml"/>
  <Override PartName="/xl/worksheets/sheet635.xml" ContentType="application/vnd.openxmlformats-officedocument.spreadsheetml.worksheet+xml"/>
  <Override PartName="/xl/worksheets/sheet636.xml" ContentType="application/vnd.openxmlformats-officedocument.spreadsheetml.worksheet+xml"/>
  <Override PartName="/xl/worksheets/sheet637.xml" ContentType="application/vnd.openxmlformats-officedocument.spreadsheetml.worksheet+xml"/>
  <Override PartName="/xl/worksheets/sheet638.xml" ContentType="application/vnd.openxmlformats-officedocument.spreadsheetml.worksheet+xml"/>
  <Override PartName="/xl/worksheets/sheet639.xml" ContentType="application/vnd.openxmlformats-officedocument.spreadsheetml.worksheet+xml"/>
  <Override PartName="/xl/worksheets/sheet640.xml" ContentType="application/vnd.openxmlformats-officedocument.spreadsheetml.worksheet+xml"/>
  <Override PartName="/xl/worksheets/sheet641.xml" ContentType="application/vnd.openxmlformats-officedocument.spreadsheetml.worksheet+xml"/>
  <Override PartName="/xl/worksheets/sheet642.xml" ContentType="application/vnd.openxmlformats-officedocument.spreadsheetml.worksheet+xml"/>
  <Override PartName="/xl/worksheets/sheet643.xml" ContentType="application/vnd.openxmlformats-officedocument.spreadsheetml.worksheet+xml"/>
  <Override PartName="/xl/worksheets/sheet644.xml" ContentType="application/vnd.openxmlformats-officedocument.spreadsheetml.worksheet+xml"/>
  <Override PartName="/xl/worksheets/sheet645.xml" ContentType="application/vnd.openxmlformats-officedocument.spreadsheetml.worksheet+xml"/>
  <Override PartName="/xl/worksheets/sheet646.xml" ContentType="application/vnd.openxmlformats-officedocument.spreadsheetml.worksheet+xml"/>
  <Override PartName="/xl/worksheets/sheet647.xml" ContentType="application/vnd.openxmlformats-officedocument.spreadsheetml.worksheet+xml"/>
  <Override PartName="/xl/worksheets/sheet648.xml" ContentType="application/vnd.openxmlformats-officedocument.spreadsheetml.worksheet+xml"/>
  <Override PartName="/xl/worksheets/sheet649.xml" ContentType="application/vnd.openxmlformats-officedocument.spreadsheetml.worksheet+xml"/>
  <Override PartName="/xl/worksheets/sheet650.xml" ContentType="application/vnd.openxmlformats-officedocument.spreadsheetml.worksheet+xml"/>
  <Override PartName="/xl/worksheets/sheet651.xml" ContentType="application/vnd.openxmlformats-officedocument.spreadsheetml.worksheet+xml"/>
  <Override PartName="/xl/worksheets/sheet652.xml" ContentType="application/vnd.openxmlformats-officedocument.spreadsheetml.worksheet+xml"/>
  <Override PartName="/xl/worksheets/sheet653.xml" ContentType="application/vnd.openxmlformats-officedocument.spreadsheetml.worksheet+xml"/>
  <Override PartName="/xl/worksheets/sheet654.xml" ContentType="application/vnd.openxmlformats-officedocument.spreadsheetml.worksheet+xml"/>
  <Override PartName="/xl/worksheets/sheet655.xml" ContentType="application/vnd.openxmlformats-officedocument.spreadsheetml.worksheet+xml"/>
  <Override PartName="/xl/worksheets/sheet656.xml" ContentType="application/vnd.openxmlformats-officedocument.spreadsheetml.worksheet+xml"/>
  <Override PartName="/xl/worksheets/sheet657.xml" ContentType="application/vnd.openxmlformats-officedocument.spreadsheetml.worksheet+xml"/>
  <Override PartName="/xl/worksheets/sheet658.xml" ContentType="application/vnd.openxmlformats-officedocument.spreadsheetml.worksheet+xml"/>
  <Override PartName="/xl/worksheets/sheet659.xml" ContentType="application/vnd.openxmlformats-officedocument.spreadsheetml.worksheet+xml"/>
  <Override PartName="/xl/worksheets/sheet660.xml" ContentType="application/vnd.openxmlformats-officedocument.spreadsheetml.worksheet+xml"/>
  <Override PartName="/xl/worksheets/sheet661.xml" ContentType="application/vnd.openxmlformats-officedocument.spreadsheetml.worksheet+xml"/>
  <Override PartName="/xl/worksheets/sheet662.xml" ContentType="application/vnd.openxmlformats-officedocument.spreadsheetml.worksheet+xml"/>
  <Override PartName="/xl/worksheets/sheet663.xml" ContentType="application/vnd.openxmlformats-officedocument.spreadsheetml.worksheet+xml"/>
  <Override PartName="/xl/worksheets/sheet664.xml" ContentType="application/vnd.openxmlformats-officedocument.spreadsheetml.worksheet+xml"/>
  <Override PartName="/xl/worksheets/sheet665.xml" ContentType="application/vnd.openxmlformats-officedocument.spreadsheetml.worksheet+xml"/>
  <Override PartName="/xl/worksheets/sheet666.xml" ContentType="application/vnd.openxmlformats-officedocument.spreadsheetml.worksheet+xml"/>
  <Override PartName="/xl/worksheets/sheet667.xml" ContentType="application/vnd.openxmlformats-officedocument.spreadsheetml.worksheet+xml"/>
  <Override PartName="/xl/worksheets/sheet668.xml" ContentType="application/vnd.openxmlformats-officedocument.spreadsheetml.worksheet+xml"/>
  <Override PartName="/xl/worksheets/sheet669.xml" ContentType="application/vnd.openxmlformats-officedocument.spreadsheetml.worksheet+xml"/>
  <Override PartName="/xl/worksheets/sheet670.xml" ContentType="application/vnd.openxmlformats-officedocument.spreadsheetml.worksheet+xml"/>
  <Override PartName="/xl/worksheets/sheet671.xml" ContentType="application/vnd.openxmlformats-officedocument.spreadsheetml.worksheet+xml"/>
  <Override PartName="/xl/worksheets/sheet672.xml" ContentType="application/vnd.openxmlformats-officedocument.spreadsheetml.worksheet+xml"/>
  <Override PartName="/xl/worksheets/sheet673.xml" ContentType="application/vnd.openxmlformats-officedocument.spreadsheetml.worksheet+xml"/>
  <Override PartName="/xl/worksheets/sheet674.xml" ContentType="application/vnd.openxmlformats-officedocument.spreadsheetml.worksheet+xml"/>
  <Override PartName="/xl/worksheets/sheet675.xml" ContentType="application/vnd.openxmlformats-officedocument.spreadsheetml.worksheet+xml"/>
  <Override PartName="/xl/worksheets/sheet676.xml" ContentType="application/vnd.openxmlformats-officedocument.spreadsheetml.worksheet+xml"/>
  <Override PartName="/xl/worksheets/sheet677.xml" ContentType="application/vnd.openxmlformats-officedocument.spreadsheetml.worksheet+xml"/>
  <Override PartName="/xl/worksheets/sheet678.xml" ContentType="application/vnd.openxmlformats-officedocument.spreadsheetml.worksheet+xml"/>
  <Override PartName="/xl/worksheets/sheet679.xml" ContentType="application/vnd.openxmlformats-officedocument.spreadsheetml.worksheet+xml"/>
  <Override PartName="/xl/worksheets/sheet680.xml" ContentType="application/vnd.openxmlformats-officedocument.spreadsheetml.worksheet+xml"/>
  <Override PartName="/xl/worksheets/sheet681.xml" ContentType="application/vnd.openxmlformats-officedocument.spreadsheetml.worksheet+xml"/>
  <Override PartName="/xl/worksheets/sheet682.xml" ContentType="application/vnd.openxmlformats-officedocument.spreadsheetml.worksheet+xml"/>
  <Override PartName="/xl/worksheets/sheet683.xml" ContentType="application/vnd.openxmlformats-officedocument.spreadsheetml.worksheet+xml"/>
  <Override PartName="/xl/worksheets/sheet684.xml" ContentType="application/vnd.openxmlformats-officedocument.spreadsheetml.worksheet+xml"/>
  <Override PartName="/xl/worksheets/sheet685.xml" ContentType="application/vnd.openxmlformats-officedocument.spreadsheetml.worksheet+xml"/>
  <Override PartName="/xl/worksheets/sheet686.xml" ContentType="application/vnd.openxmlformats-officedocument.spreadsheetml.worksheet+xml"/>
  <Override PartName="/xl/worksheets/sheet687.xml" ContentType="application/vnd.openxmlformats-officedocument.spreadsheetml.worksheet+xml"/>
  <Override PartName="/xl/worksheets/sheet688.xml" ContentType="application/vnd.openxmlformats-officedocument.spreadsheetml.worksheet+xml"/>
  <Override PartName="/xl/worksheets/sheet689.xml" ContentType="application/vnd.openxmlformats-officedocument.spreadsheetml.worksheet+xml"/>
  <Override PartName="/xl/worksheets/sheet690.xml" ContentType="application/vnd.openxmlformats-officedocument.spreadsheetml.worksheet+xml"/>
  <Override PartName="/xl/worksheets/sheet691.xml" ContentType="application/vnd.openxmlformats-officedocument.spreadsheetml.worksheet+xml"/>
  <Override PartName="/xl/worksheets/sheet692.xml" ContentType="application/vnd.openxmlformats-officedocument.spreadsheetml.worksheet+xml"/>
  <Override PartName="/xl/worksheets/sheet693.xml" ContentType="application/vnd.openxmlformats-officedocument.spreadsheetml.worksheet+xml"/>
  <Override PartName="/xl/worksheets/sheet694.xml" ContentType="application/vnd.openxmlformats-officedocument.spreadsheetml.worksheet+xml"/>
  <Override PartName="/xl/worksheets/sheet695.xml" ContentType="application/vnd.openxmlformats-officedocument.spreadsheetml.worksheet+xml"/>
  <Override PartName="/xl/worksheets/sheet696.xml" ContentType="application/vnd.openxmlformats-officedocument.spreadsheetml.worksheet+xml"/>
  <Override PartName="/xl/worksheets/sheet697.xml" ContentType="application/vnd.openxmlformats-officedocument.spreadsheetml.worksheet+xml"/>
  <Override PartName="/xl/worksheets/sheet698.xml" ContentType="application/vnd.openxmlformats-officedocument.spreadsheetml.worksheet+xml"/>
  <Override PartName="/xl/worksheets/sheet699.xml" ContentType="application/vnd.openxmlformats-officedocument.spreadsheetml.worksheet+xml"/>
  <Override PartName="/xl/worksheets/sheet700.xml" ContentType="application/vnd.openxmlformats-officedocument.spreadsheetml.worksheet+xml"/>
  <Override PartName="/xl/worksheets/sheet701.xml" ContentType="application/vnd.openxmlformats-officedocument.spreadsheetml.worksheet+xml"/>
  <Override PartName="/xl/worksheets/sheet702.xml" ContentType="application/vnd.openxmlformats-officedocument.spreadsheetml.worksheet+xml"/>
  <Override PartName="/xl/worksheets/sheet703.xml" ContentType="application/vnd.openxmlformats-officedocument.spreadsheetml.worksheet+xml"/>
  <Override PartName="/xl/worksheets/sheet704.xml" ContentType="application/vnd.openxmlformats-officedocument.spreadsheetml.worksheet+xml"/>
  <Override PartName="/xl/worksheets/sheet705.xml" ContentType="application/vnd.openxmlformats-officedocument.spreadsheetml.worksheet+xml"/>
  <Override PartName="/xl/worksheets/sheet706.xml" ContentType="application/vnd.openxmlformats-officedocument.spreadsheetml.worksheet+xml"/>
  <Override PartName="/xl/worksheets/sheet707.xml" ContentType="application/vnd.openxmlformats-officedocument.spreadsheetml.worksheet+xml"/>
  <Override PartName="/xl/worksheets/sheet708.xml" ContentType="application/vnd.openxmlformats-officedocument.spreadsheetml.worksheet+xml"/>
  <Override PartName="/xl/worksheets/sheet709.xml" ContentType="application/vnd.openxmlformats-officedocument.spreadsheetml.worksheet+xml"/>
  <Override PartName="/xl/worksheets/sheet710.xml" ContentType="application/vnd.openxmlformats-officedocument.spreadsheetml.worksheet+xml"/>
  <Override PartName="/xl/worksheets/sheet711.xml" ContentType="application/vnd.openxmlformats-officedocument.spreadsheetml.worksheet+xml"/>
  <Override PartName="/xl/worksheets/sheet712.xml" ContentType="application/vnd.openxmlformats-officedocument.spreadsheetml.worksheet+xml"/>
  <Override PartName="/xl/worksheets/sheet713.xml" ContentType="application/vnd.openxmlformats-officedocument.spreadsheetml.worksheet+xml"/>
  <Override PartName="/xl/worksheets/sheet714.xml" ContentType="application/vnd.openxmlformats-officedocument.spreadsheetml.worksheet+xml"/>
  <Override PartName="/xl/worksheets/sheet715.xml" ContentType="application/vnd.openxmlformats-officedocument.spreadsheetml.worksheet+xml"/>
  <Override PartName="/xl/worksheets/sheet716.xml" ContentType="application/vnd.openxmlformats-officedocument.spreadsheetml.worksheet+xml"/>
  <Override PartName="/xl/worksheets/sheet717.xml" ContentType="application/vnd.openxmlformats-officedocument.spreadsheetml.worksheet+xml"/>
  <Override PartName="/xl/worksheets/sheet718.xml" ContentType="application/vnd.openxmlformats-officedocument.spreadsheetml.worksheet+xml"/>
  <Override PartName="/xl/worksheets/sheet719.xml" ContentType="application/vnd.openxmlformats-officedocument.spreadsheetml.worksheet+xml"/>
  <Override PartName="/xl/worksheets/sheet720.xml" ContentType="application/vnd.openxmlformats-officedocument.spreadsheetml.worksheet+xml"/>
  <Override PartName="/xl/worksheets/sheet721.xml" ContentType="application/vnd.openxmlformats-officedocument.spreadsheetml.worksheet+xml"/>
  <Override PartName="/xl/worksheets/sheet722.xml" ContentType="application/vnd.openxmlformats-officedocument.spreadsheetml.worksheet+xml"/>
  <Override PartName="/xl/worksheets/sheet723.xml" ContentType="application/vnd.openxmlformats-officedocument.spreadsheetml.worksheet+xml"/>
  <Override PartName="/xl/worksheets/sheet724.xml" ContentType="application/vnd.openxmlformats-officedocument.spreadsheetml.worksheet+xml"/>
  <Override PartName="/xl/worksheets/sheet725.xml" ContentType="application/vnd.openxmlformats-officedocument.spreadsheetml.worksheet+xml"/>
  <Override PartName="/xl/worksheets/sheet726.xml" ContentType="application/vnd.openxmlformats-officedocument.spreadsheetml.worksheet+xml"/>
  <Override PartName="/xl/worksheets/sheet727.xml" ContentType="application/vnd.openxmlformats-officedocument.spreadsheetml.worksheet+xml"/>
  <Override PartName="/xl/worksheets/sheet728.xml" ContentType="application/vnd.openxmlformats-officedocument.spreadsheetml.worksheet+xml"/>
  <Override PartName="/xl/worksheets/sheet729.xml" ContentType="application/vnd.openxmlformats-officedocument.spreadsheetml.worksheet+xml"/>
  <Override PartName="/xl/worksheets/sheet730.xml" ContentType="application/vnd.openxmlformats-officedocument.spreadsheetml.worksheet+xml"/>
  <Override PartName="/xl/worksheets/sheet731.xml" ContentType="application/vnd.openxmlformats-officedocument.spreadsheetml.worksheet+xml"/>
  <Override PartName="/xl/worksheets/sheet732.xml" ContentType="application/vnd.openxmlformats-officedocument.spreadsheetml.worksheet+xml"/>
  <Override PartName="/xl/worksheets/sheet733.xml" ContentType="application/vnd.openxmlformats-officedocument.spreadsheetml.worksheet+xml"/>
  <Override PartName="/xl/worksheets/sheet734.xml" ContentType="application/vnd.openxmlformats-officedocument.spreadsheetml.worksheet+xml"/>
  <Override PartName="/xl/worksheets/sheet735.xml" ContentType="application/vnd.openxmlformats-officedocument.spreadsheetml.worksheet+xml"/>
  <Override PartName="/xl/worksheets/sheet736.xml" ContentType="application/vnd.openxmlformats-officedocument.spreadsheetml.worksheet+xml"/>
  <Override PartName="/xl/worksheets/sheet737.xml" ContentType="application/vnd.openxmlformats-officedocument.spreadsheetml.worksheet+xml"/>
  <Override PartName="/xl/worksheets/sheet738.xml" ContentType="application/vnd.openxmlformats-officedocument.spreadsheetml.worksheet+xml"/>
  <Override PartName="/xl/worksheets/sheet739.xml" ContentType="application/vnd.openxmlformats-officedocument.spreadsheetml.worksheet+xml"/>
  <Override PartName="/xl/worksheets/sheet740.xml" ContentType="application/vnd.openxmlformats-officedocument.spreadsheetml.worksheet+xml"/>
  <Override PartName="/xl/worksheets/sheet741.xml" ContentType="application/vnd.openxmlformats-officedocument.spreadsheetml.worksheet+xml"/>
  <Override PartName="/xl/worksheets/sheet742.xml" ContentType="application/vnd.openxmlformats-officedocument.spreadsheetml.worksheet+xml"/>
  <Override PartName="/xl/worksheets/sheet743.xml" ContentType="application/vnd.openxmlformats-officedocument.spreadsheetml.worksheet+xml"/>
  <Override PartName="/xl/worksheets/sheet744.xml" ContentType="application/vnd.openxmlformats-officedocument.spreadsheetml.worksheet+xml"/>
  <Override PartName="/xl/worksheets/sheet745.xml" ContentType="application/vnd.openxmlformats-officedocument.spreadsheetml.worksheet+xml"/>
  <Override PartName="/xl/worksheets/sheet746.xml" ContentType="application/vnd.openxmlformats-officedocument.spreadsheetml.worksheet+xml"/>
  <Override PartName="/xl/worksheets/sheet747.xml" ContentType="application/vnd.openxmlformats-officedocument.spreadsheetml.worksheet+xml"/>
  <Override PartName="/xl/worksheets/sheet748.xml" ContentType="application/vnd.openxmlformats-officedocument.spreadsheetml.worksheet+xml"/>
  <Override PartName="/xl/worksheets/sheet749.xml" ContentType="application/vnd.openxmlformats-officedocument.spreadsheetml.worksheet+xml"/>
  <Override PartName="/xl/worksheets/sheet750.xml" ContentType="application/vnd.openxmlformats-officedocument.spreadsheetml.worksheet+xml"/>
  <Override PartName="/xl/worksheets/sheet751.xml" ContentType="application/vnd.openxmlformats-officedocument.spreadsheetml.worksheet+xml"/>
  <Override PartName="/xl/worksheets/sheet752.xml" ContentType="application/vnd.openxmlformats-officedocument.spreadsheetml.worksheet+xml"/>
  <Override PartName="/xl/worksheets/sheet753.xml" ContentType="application/vnd.openxmlformats-officedocument.spreadsheetml.worksheet+xml"/>
  <Override PartName="/xl/worksheets/sheet754.xml" ContentType="application/vnd.openxmlformats-officedocument.spreadsheetml.worksheet+xml"/>
  <Override PartName="/xl/worksheets/sheet755.xml" ContentType="application/vnd.openxmlformats-officedocument.spreadsheetml.worksheet+xml"/>
  <Override PartName="/xl/worksheets/sheet756.xml" ContentType="application/vnd.openxmlformats-officedocument.spreadsheetml.worksheet+xml"/>
  <Override PartName="/xl/worksheets/sheet757.xml" ContentType="application/vnd.openxmlformats-officedocument.spreadsheetml.worksheet+xml"/>
  <Override PartName="/xl/worksheets/sheet758.xml" ContentType="application/vnd.openxmlformats-officedocument.spreadsheetml.worksheet+xml"/>
  <Override PartName="/xl/worksheets/sheet759.xml" ContentType="application/vnd.openxmlformats-officedocument.spreadsheetml.worksheet+xml"/>
  <Override PartName="/xl/worksheets/sheet760.xml" ContentType="application/vnd.openxmlformats-officedocument.spreadsheetml.worksheet+xml"/>
  <Override PartName="/xl/worksheets/sheet761.xml" ContentType="application/vnd.openxmlformats-officedocument.spreadsheetml.worksheet+xml"/>
  <Override PartName="/xl/worksheets/sheet762.xml" ContentType="application/vnd.openxmlformats-officedocument.spreadsheetml.worksheet+xml"/>
  <Override PartName="/xl/worksheets/sheet763.xml" ContentType="application/vnd.openxmlformats-officedocument.spreadsheetml.worksheet+xml"/>
  <Override PartName="/xl/worksheets/sheet764.xml" ContentType="application/vnd.openxmlformats-officedocument.spreadsheetml.worksheet+xml"/>
  <Override PartName="/xl/worksheets/sheet765.xml" ContentType="application/vnd.openxmlformats-officedocument.spreadsheetml.worksheet+xml"/>
  <Override PartName="/xl/worksheets/sheet766.xml" ContentType="application/vnd.openxmlformats-officedocument.spreadsheetml.worksheet+xml"/>
  <Override PartName="/xl/worksheets/sheet767.xml" ContentType="application/vnd.openxmlformats-officedocument.spreadsheetml.worksheet+xml"/>
  <Override PartName="/xl/worksheets/sheet768.xml" ContentType="application/vnd.openxmlformats-officedocument.spreadsheetml.worksheet+xml"/>
  <Override PartName="/xl/worksheets/sheet769.xml" ContentType="application/vnd.openxmlformats-officedocument.spreadsheetml.worksheet+xml"/>
  <Override PartName="/xl/worksheets/sheet770.xml" ContentType="application/vnd.openxmlformats-officedocument.spreadsheetml.worksheet+xml"/>
  <Override PartName="/xl/worksheets/sheet771.xml" ContentType="application/vnd.openxmlformats-officedocument.spreadsheetml.worksheet+xml"/>
  <Override PartName="/xl/worksheets/sheet772.xml" ContentType="application/vnd.openxmlformats-officedocument.spreadsheetml.worksheet+xml"/>
  <Override PartName="/xl/worksheets/sheet773.xml" ContentType="application/vnd.openxmlformats-officedocument.spreadsheetml.worksheet+xml"/>
  <Override PartName="/xl/worksheets/sheet774.xml" ContentType="application/vnd.openxmlformats-officedocument.spreadsheetml.worksheet+xml"/>
  <Override PartName="/xl/worksheets/sheet775.xml" ContentType="application/vnd.openxmlformats-officedocument.spreadsheetml.worksheet+xml"/>
  <Override PartName="/xl/worksheets/sheet776.xml" ContentType="application/vnd.openxmlformats-officedocument.spreadsheetml.worksheet+xml"/>
  <Override PartName="/xl/worksheets/sheet777.xml" ContentType="application/vnd.openxmlformats-officedocument.spreadsheetml.worksheet+xml"/>
  <Override PartName="/xl/worksheets/sheet778.xml" ContentType="application/vnd.openxmlformats-officedocument.spreadsheetml.worksheet+xml"/>
  <Override PartName="/xl/worksheets/sheet779.xml" ContentType="application/vnd.openxmlformats-officedocument.spreadsheetml.worksheet+xml"/>
  <Override PartName="/xl/worksheets/sheet780.xml" ContentType="application/vnd.openxmlformats-officedocument.spreadsheetml.worksheet+xml"/>
  <Override PartName="/xl/worksheets/sheet781.xml" ContentType="application/vnd.openxmlformats-officedocument.spreadsheetml.worksheet+xml"/>
  <Override PartName="/xl/worksheets/sheet782.xml" ContentType="application/vnd.openxmlformats-officedocument.spreadsheetml.worksheet+xml"/>
  <Override PartName="/xl/worksheets/sheet783.xml" ContentType="application/vnd.openxmlformats-officedocument.spreadsheetml.worksheet+xml"/>
  <Override PartName="/xl/worksheets/sheet784.xml" ContentType="application/vnd.openxmlformats-officedocument.spreadsheetml.worksheet+xml"/>
  <Override PartName="/xl/worksheets/sheet785.xml" ContentType="application/vnd.openxmlformats-officedocument.spreadsheetml.worksheet+xml"/>
  <Override PartName="/xl/worksheets/sheet786.xml" ContentType="application/vnd.openxmlformats-officedocument.spreadsheetml.worksheet+xml"/>
  <Override PartName="/xl/worksheets/sheet787.xml" ContentType="application/vnd.openxmlformats-officedocument.spreadsheetml.worksheet+xml"/>
  <Override PartName="/xl/worksheets/sheet788.xml" ContentType="application/vnd.openxmlformats-officedocument.spreadsheetml.worksheet+xml"/>
  <Override PartName="/xl/worksheets/sheet789.xml" ContentType="application/vnd.openxmlformats-officedocument.spreadsheetml.worksheet+xml"/>
  <Override PartName="/xl/worksheets/sheet790.xml" ContentType="application/vnd.openxmlformats-officedocument.spreadsheetml.worksheet+xml"/>
  <Override PartName="/xl/worksheets/sheet791.xml" ContentType="application/vnd.openxmlformats-officedocument.spreadsheetml.worksheet+xml"/>
  <Override PartName="/xl/worksheets/sheet792.xml" ContentType="application/vnd.openxmlformats-officedocument.spreadsheetml.worksheet+xml"/>
  <Override PartName="/xl/worksheets/sheet793.xml" ContentType="application/vnd.openxmlformats-officedocument.spreadsheetml.worksheet+xml"/>
  <Override PartName="/xl/worksheets/sheet794.xml" ContentType="application/vnd.openxmlformats-officedocument.spreadsheetml.worksheet+xml"/>
  <Override PartName="/xl/worksheets/sheet795.xml" ContentType="application/vnd.openxmlformats-officedocument.spreadsheetml.worksheet+xml"/>
  <Override PartName="/xl/worksheets/sheet796.xml" ContentType="application/vnd.openxmlformats-officedocument.spreadsheetml.worksheet+xml"/>
  <Override PartName="/xl/worksheets/sheet797.xml" ContentType="application/vnd.openxmlformats-officedocument.spreadsheetml.worksheet+xml"/>
  <Override PartName="/xl/worksheets/sheet798.xml" ContentType="application/vnd.openxmlformats-officedocument.spreadsheetml.worksheet+xml"/>
  <Override PartName="/xl/worksheets/sheet799.xml" ContentType="application/vnd.openxmlformats-officedocument.spreadsheetml.worksheet+xml"/>
  <Override PartName="/xl/worksheets/sheet800.xml" ContentType="application/vnd.openxmlformats-officedocument.spreadsheetml.worksheet+xml"/>
  <Override PartName="/xl/worksheets/sheet801.xml" ContentType="application/vnd.openxmlformats-officedocument.spreadsheetml.worksheet+xml"/>
  <Override PartName="/xl/worksheets/sheet802.xml" ContentType="application/vnd.openxmlformats-officedocument.spreadsheetml.worksheet+xml"/>
  <Override PartName="/xl/worksheets/sheet803.xml" ContentType="application/vnd.openxmlformats-officedocument.spreadsheetml.worksheet+xml"/>
  <Override PartName="/xl/worksheets/sheet804.xml" ContentType="application/vnd.openxmlformats-officedocument.spreadsheetml.worksheet+xml"/>
  <Override PartName="/xl/worksheets/sheet805.xml" ContentType="application/vnd.openxmlformats-officedocument.spreadsheetml.worksheet+xml"/>
  <Override PartName="/xl/worksheets/sheet806.xml" ContentType="application/vnd.openxmlformats-officedocument.spreadsheetml.worksheet+xml"/>
  <Override PartName="/xl/worksheets/sheet807.xml" ContentType="application/vnd.openxmlformats-officedocument.spreadsheetml.worksheet+xml"/>
  <Override PartName="/xl/worksheets/sheet808.xml" ContentType="application/vnd.openxmlformats-officedocument.spreadsheetml.worksheet+xml"/>
  <Override PartName="/xl/worksheets/sheet809.xml" ContentType="application/vnd.openxmlformats-officedocument.spreadsheetml.worksheet+xml"/>
  <Override PartName="/xl/worksheets/sheet810.xml" ContentType="application/vnd.openxmlformats-officedocument.spreadsheetml.worksheet+xml"/>
  <Override PartName="/xl/worksheets/sheet811.xml" ContentType="application/vnd.openxmlformats-officedocument.spreadsheetml.worksheet+xml"/>
  <Override PartName="/xl/worksheets/sheet812.xml" ContentType="application/vnd.openxmlformats-officedocument.spreadsheetml.worksheet+xml"/>
  <Override PartName="/xl/worksheets/sheet813.xml" ContentType="application/vnd.openxmlformats-officedocument.spreadsheetml.worksheet+xml"/>
  <Override PartName="/xl/worksheets/sheet814.xml" ContentType="application/vnd.openxmlformats-officedocument.spreadsheetml.worksheet+xml"/>
  <Override PartName="/xl/worksheets/sheet815.xml" ContentType="application/vnd.openxmlformats-officedocument.spreadsheetml.worksheet+xml"/>
  <Override PartName="/xl/worksheets/sheet816.xml" ContentType="application/vnd.openxmlformats-officedocument.spreadsheetml.worksheet+xml"/>
  <Override PartName="/xl/worksheets/sheet817.xml" ContentType="application/vnd.openxmlformats-officedocument.spreadsheetml.worksheet+xml"/>
  <Override PartName="/xl/worksheets/sheet818.xml" ContentType="application/vnd.openxmlformats-officedocument.spreadsheetml.worksheet+xml"/>
  <Override PartName="/xl/worksheets/sheet819.xml" ContentType="application/vnd.openxmlformats-officedocument.spreadsheetml.worksheet+xml"/>
  <Override PartName="/xl/worksheets/sheet820.xml" ContentType="application/vnd.openxmlformats-officedocument.spreadsheetml.worksheet+xml"/>
  <Override PartName="/xl/worksheets/sheet821.xml" ContentType="application/vnd.openxmlformats-officedocument.spreadsheetml.worksheet+xml"/>
  <Override PartName="/xl/worksheets/sheet822.xml" ContentType="application/vnd.openxmlformats-officedocument.spreadsheetml.worksheet+xml"/>
  <Override PartName="/xl/worksheets/sheet823.xml" ContentType="application/vnd.openxmlformats-officedocument.spreadsheetml.worksheet+xml"/>
  <Override PartName="/xl/worksheets/sheet824.xml" ContentType="application/vnd.openxmlformats-officedocument.spreadsheetml.worksheet+xml"/>
  <Override PartName="/xl/worksheets/sheet825.xml" ContentType="application/vnd.openxmlformats-officedocument.spreadsheetml.worksheet+xml"/>
  <Override PartName="/xl/worksheets/sheet826.xml" ContentType="application/vnd.openxmlformats-officedocument.spreadsheetml.worksheet+xml"/>
  <Override PartName="/xl/worksheets/sheet827.xml" ContentType="application/vnd.openxmlformats-officedocument.spreadsheetml.worksheet+xml"/>
  <Override PartName="/xl/worksheets/sheet828.xml" ContentType="application/vnd.openxmlformats-officedocument.spreadsheetml.worksheet+xml"/>
  <Override PartName="/xl/worksheets/sheet829.xml" ContentType="application/vnd.openxmlformats-officedocument.spreadsheetml.worksheet+xml"/>
  <Override PartName="/xl/worksheets/sheet830.xml" ContentType="application/vnd.openxmlformats-officedocument.spreadsheetml.worksheet+xml"/>
  <Override PartName="/xl/worksheets/sheet831.xml" ContentType="application/vnd.openxmlformats-officedocument.spreadsheetml.worksheet+xml"/>
  <Override PartName="/xl/worksheets/sheet832.xml" ContentType="application/vnd.openxmlformats-officedocument.spreadsheetml.worksheet+xml"/>
  <Override PartName="/xl/worksheets/sheet833.xml" ContentType="application/vnd.openxmlformats-officedocument.spreadsheetml.worksheet+xml"/>
  <Override PartName="/xl/worksheets/sheet834.xml" ContentType="application/vnd.openxmlformats-officedocument.spreadsheetml.worksheet+xml"/>
  <Override PartName="/xl/worksheets/sheet835.xml" ContentType="application/vnd.openxmlformats-officedocument.spreadsheetml.worksheet+xml"/>
  <Override PartName="/xl/worksheets/sheet836.xml" ContentType="application/vnd.openxmlformats-officedocument.spreadsheetml.worksheet+xml"/>
  <Override PartName="/xl/worksheets/sheet837.xml" ContentType="application/vnd.openxmlformats-officedocument.spreadsheetml.worksheet+xml"/>
  <Override PartName="/xl/worksheets/sheet838.xml" ContentType="application/vnd.openxmlformats-officedocument.spreadsheetml.worksheet+xml"/>
  <Override PartName="/xl/worksheets/sheet839.xml" ContentType="application/vnd.openxmlformats-officedocument.spreadsheetml.worksheet+xml"/>
  <Override PartName="/xl/worksheets/sheet840.xml" ContentType="application/vnd.openxmlformats-officedocument.spreadsheetml.worksheet+xml"/>
  <Override PartName="/xl/worksheets/sheet841.xml" ContentType="application/vnd.openxmlformats-officedocument.spreadsheetml.worksheet+xml"/>
  <Override PartName="/xl/worksheets/sheet842.xml" ContentType="application/vnd.openxmlformats-officedocument.spreadsheetml.worksheet+xml"/>
  <Override PartName="/xl/worksheets/sheet843.xml" ContentType="application/vnd.openxmlformats-officedocument.spreadsheetml.worksheet+xml"/>
  <Override PartName="/xl/worksheets/sheet844.xml" ContentType="application/vnd.openxmlformats-officedocument.spreadsheetml.worksheet+xml"/>
  <Override PartName="/xl/worksheets/sheet845.xml" ContentType="application/vnd.openxmlformats-officedocument.spreadsheetml.worksheet+xml"/>
  <Override PartName="/xl/worksheets/sheet846.xml" ContentType="application/vnd.openxmlformats-officedocument.spreadsheetml.worksheet+xml"/>
  <Override PartName="/xl/worksheets/sheet847.xml" ContentType="application/vnd.openxmlformats-officedocument.spreadsheetml.worksheet+xml"/>
  <Override PartName="/xl/worksheets/sheet848.xml" ContentType="application/vnd.openxmlformats-officedocument.spreadsheetml.worksheet+xml"/>
  <Override PartName="/xl/worksheets/sheet849.xml" ContentType="application/vnd.openxmlformats-officedocument.spreadsheetml.worksheet+xml"/>
  <Override PartName="/xl/worksheets/sheet850.xml" ContentType="application/vnd.openxmlformats-officedocument.spreadsheetml.worksheet+xml"/>
  <Override PartName="/xl/worksheets/sheet851.xml" ContentType="application/vnd.openxmlformats-officedocument.spreadsheetml.worksheet+xml"/>
  <Override PartName="/xl/worksheets/sheet852.xml" ContentType="application/vnd.openxmlformats-officedocument.spreadsheetml.worksheet+xml"/>
  <Override PartName="/xl/worksheets/sheet853.xml" ContentType="application/vnd.openxmlformats-officedocument.spreadsheetml.worksheet+xml"/>
  <Override PartName="/xl/worksheets/sheet854.xml" ContentType="application/vnd.openxmlformats-officedocument.spreadsheetml.worksheet+xml"/>
  <Override PartName="/xl/worksheets/sheet855.xml" ContentType="application/vnd.openxmlformats-officedocument.spreadsheetml.worksheet+xml"/>
  <Override PartName="/xl/worksheets/sheet856.xml" ContentType="application/vnd.openxmlformats-officedocument.spreadsheetml.worksheet+xml"/>
  <Override PartName="/xl/worksheets/sheet857.xml" ContentType="application/vnd.openxmlformats-officedocument.spreadsheetml.worksheet+xml"/>
  <Override PartName="/xl/worksheets/sheet858.xml" ContentType="application/vnd.openxmlformats-officedocument.spreadsheetml.worksheet+xml"/>
  <Override PartName="/xl/worksheets/sheet859.xml" ContentType="application/vnd.openxmlformats-officedocument.spreadsheetml.worksheet+xml"/>
  <Override PartName="/xl/worksheets/sheet860.xml" ContentType="application/vnd.openxmlformats-officedocument.spreadsheetml.worksheet+xml"/>
  <Override PartName="/xl/worksheets/sheet861.xml" ContentType="application/vnd.openxmlformats-officedocument.spreadsheetml.worksheet+xml"/>
  <Override PartName="/xl/worksheets/sheet862.xml" ContentType="application/vnd.openxmlformats-officedocument.spreadsheetml.worksheet+xml"/>
  <Override PartName="/xl/worksheets/sheet863.xml" ContentType="application/vnd.openxmlformats-officedocument.spreadsheetml.worksheet+xml"/>
  <Override PartName="/xl/worksheets/sheet864.xml" ContentType="application/vnd.openxmlformats-officedocument.spreadsheetml.worksheet+xml"/>
  <Override PartName="/xl/worksheets/sheet865.xml" ContentType="application/vnd.openxmlformats-officedocument.spreadsheetml.worksheet+xml"/>
  <Override PartName="/xl/worksheets/sheet866.xml" ContentType="application/vnd.openxmlformats-officedocument.spreadsheetml.worksheet+xml"/>
  <Override PartName="/xl/worksheets/sheet867.xml" ContentType="application/vnd.openxmlformats-officedocument.spreadsheetml.worksheet+xml"/>
  <Override PartName="/xl/worksheets/sheet868.xml" ContentType="application/vnd.openxmlformats-officedocument.spreadsheetml.worksheet+xml"/>
  <Override PartName="/xl/worksheets/sheet869.xml" ContentType="application/vnd.openxmlformats-officedocument.spreadsheetml.worksheet+xml"/>
  <Override PartName="/xl/worksheets/sheet870.xml" ContentType="application/vnd.openxmlformats-officedocument.spreadsheetml.worksheet+xml"/>
  <Override PartName="/xl/worksheets/sheet871.xml" ContentType="application/vnd.openxmlformats-officedocument.spreadsheetml.worksheet+xml"/>
  <Override PartName="/xl/worksheets/sheet872.xml" ContentType="application/vnd.openxmlformats-officedocument.spreadsheetml.worksheet+xml"/>
  <Override PartName="/xl/worksheets/sheet873.xml" ContentType="application/vnd.openxmlformats-officedocument.spreadsheetml.worksheet+xml"/>
  <Override PartName="/xl/worksheets/sheet874.xml" ContentType="application/vnd.openxmlformats-officedocument.spreadsheetml.worksheet+xml"/>
  <Override PartName="/xl/worksheets/sheet875.xml" ContentType="application/vnd.openxmlformats-officedocument.spreadsheetml.worksheet+xml"/>
  <Override PartName="/xl/worksheets/sheet876.xml" ContentType="application/vnd.openxmlformats-officedocument.spreadsheetml.worksheet+xml"/>
  <Override PartName="/xl/worksheets/sheet877.xml" ContentType="application/vnd.openxmlformats-officedocument.spreadsheetml.worksheet+xml"/>
  <Override PartName="/xl/worksheets/sheet878.xml" ContentType="application/vnd.openxmlformats-officedocument.spreadsheetml.worksheet+xml"/>
  <Override PartName="/xl/worksheets/sheet879.xml" ContentType="application/vnd.openxmlformats-officedocument.spreadsheetml.worksheet+xml"/>
  <Override PartName="/xl/worksheets/sheet880.xml" ContentType="application/vnd.openxmlformats-officedocument.spreadsheetml.worksheet+xml"/>
  <Override PartName="/xl/worksheets/sheet881.xml" ContentType="application/vnd.openxmlformats-officedocument.spreadsheetml.worksheet+xml"/>
  <Override PartName="/xl/worksheets/sheet882.xml" ContentType="application/vnd.openxmlformats-officedocument.spreadsheetml.worksheet+xml"/>
  <Override PartName="/xl/worksheets/sheet883.xml" ContentType="application/vnd.openxmlformats-officedocument.spreadsheetml.worksheet+xml"/>
  <Override PartName="/xl/worksheets/sheet884.xml" ContentType="application/vnd.openxmlformats-officedocument.spreadsheetml.worksheet+xml"/>
  <Override PartName="/xl/worksheets/sheet885.xml" ContentType="application/vnd.openxmlformats-officedocument.spreadsheetml.worksheet+xml"/>
  <Override PartName="/xl/worksheets/sheet886.xml" ContentType="application/vnd.openxmlformats-officedocument.spreadsheetml.worksheet+xml"/>
  <Override PartName="/xl/worksheets/sheet887.xml" ContentType="application/vnd.openxmlformats-officedocument.spreadsheetml.worksheet+xml"/>
  <Override PartName="/xl/worksheets/sheet888.xml" ContentType="application/vnd.openxmlformats-officedocument.spreadsheetml.worksheet+xml"/>
  <Override PartName="/xl/worksheets/sheet889.xml" ContentType="application/vnd.openxmlformats-officedocument.spreadsheetml.worksheet+xml"/>
  <Override PartName="/xl/worksheets/sheet890.xml" ContentType="application/vnd.openxmlformats-officedocument.spreadsheetml.worksheet+xml"/>
  <Override PartName="/xl/worksheets/sheet891.xml" ContentType="application/vnd.openxmlformats-officedocument.spreadsheetml.worksheet+xml"/>
  <Override PartName="/xl/worksheets/sheet892.xml" ContentType="application/vnd.openxmlformats-officedocument.spreadsheetml.worksheet+xml"/>
  <Override PartName="/xl/worksheets/sheet893.xml" ContentType="application/vnd.openxmlformats-officedocument.spreadsheetml.worksheet+xml"/>
  <Override PartName="/xl/worksheets/sheet894.xml" ContentType="application/vnd.openxmlformats-officedocument.spreadsheetml.worksheet+xml"/>
  <Override PartName="/xl/worksheets/sheet895.xml" ContentType="application/vnd.openxmlformats-officedocument.spreadsheetml.worksheet+xml"/>
  <Override PartName="/xl/worksheets/sheet896.xml" ContentType="application/vnd.openxmlformats-officedocument.spreadsheetml.worksheet+xml"/>
  <Override PartName="/xl/worksheets/sheet897.xml" ContentType="application/vnd.openxmlformats-officedocument.spreadsheetml.worksheet+xml"/>
  <Override PartName="/xl/worksheets/sheet898.xml" ContentType="application/vnd.openxmlformats-officedocument.spreadsheetml.worksheet+xml"/>
  <Override PartName="/xl/worksheets/sheet899.xml" ContentType="application/vnd.openxmlformats-officedocument.spreadsheetml.worksheet+xml"/>
  <Override PartName="/xl/worksheets/sheet900.xml" ContentType="application/vnd.openxmlformats-officedocument.spreadsheetml.worksheet+xml"/>
  <Override PartName="/xl/worksheets/sheet901.xml" ContentType="application/vnd.openxmlformats-officedocument.spreadsheetml.worksheet+xml"/>
  <Override PartName="/xl/worksheets/sheet902.xml" ContentType="application/vnd.openxmlformats-officedocument.spreadsheetml.worksheet+xml"/>
  <Override PartName="/xl/worksheets/sheet903.xml" ContentType="application/vnd.openxmlformats-officedocument.spreadsheetml.worksheet+xml"/>
  <Override PartName="/xl/worksheets/sheet904.xml" ContentType="application/vnd.openxmlformats-officedocument.spreadsheetml.worksheet+xml"/>
  <Override PartName="/xl/worksheets/sheet905.xml" ContentType="application/vnd.openxmlformats-officedocument.spreadsheetml.worksheet+xml"/>
  <Override PartName="/xl/worksheets/sheet906.xml" ContentType="application/vnd.openxmlformats-officedocument.spreadsheetml.worksheet+xml"/>
  <Override PartName="/xl/worksheets/sheet907.xml" ContentType="application/vnd.openxmlformats-officedocument.spreadsheetml.worksheet+xml"/>
  <Override PartName="/xl/worksheets/sheet908.xml" ContentType="application/vnd.openxmlformats-officedocument.spreadsheetml.worksheet+xml"/>
  <Override PartName="/xl/worksheets/sheet909.xml" ContentType="application/vnd.openxmlformats-officedocument.spreadsheetml.worksheet+xml"/>
  <Override PartName="/xl/worksheets/sheet910.xml" ContentType="application/vnd.openxmlformats-officedocument.spreadsheetml.worksheet+xml"/>
  <Override PartName="/xl/worksheets/sheet911.xml" ContentType="application/vnd.openxmlformats-officedocument.spreadsheetml.worksheet+xml"/>
  <Override PartName="/xl/worksheets/sheet912.xml" ContentType="application/vnd.openxmlformats-officedocument.spreadsheetml.worksheet+xml"/>
  <Override PartName="/xl/worksheets/sheet913.xml" ContentType="application/vnd.openxmlformats-officedocument.spreadsheetml.worksheet+xml"/>
  <Override PartName="/xl/worksheets/sheet914.xml" ContentType="application/vnd.openxmlformats-officedocument.spreadsheetml.worksheet+xml"/>
  <Override PartName="/xl/worksheets/sheet915.xml" ContentType="application/vnd.openxmlformats-officedocument.spreadsheetml.worksheet+xml"/>
  <Override PartName="/xl/worksheets/sheet916.xml" ContentType="application/vnd.openxmlformats-officedocument.spreadsheetml.worksheet+xml"/>
  <Override PartName="/xl/worksheets/sheet917.xml" ContentType="application/vnd.openxmlformats-officedocument.spreadsheetml.worksheet+xml"/>
  <Override PartName="/xl/worksheets/sheet918.xml" ContentType="application/vnd.openxmlformats-officedocument.spreadsheetml.worksheet+xml"/>
  <Override PartName="/xl/worksheets/sheet919.xml" ContentType="application/vnd.openxmlformats-officedocument.spreadsheetml.worksheet+xml"/>
  <Override PartName="/xl/worksheets/sheet920.xml" ContentType="application/vnd.openxmlformats-officedocument.spreadsheetml.worksheet+xml"/>
  <Override PartName="/xl/worksheets/sheet921.xml" ContentType="application/vnd.openxmlformats-officedocument.spreadsheetml.worksheet+xml"/>
  <Override PartName="/xl/worksheets/sheet922.xml" ContentType="application/vnd.openxmlformats-officedocument.spreadsheetml.worksheet+xml"/>
  <Override PartName="/xl/worksheets/sheet923.xml" ContentType="application/vnd.openxmlformats-officedocument.spreadsheetml.worksheet+xml"/>
  <Override PartName="/xl/worksheets/sheet924.xml" ContentType="application/vnd.openxmlformats-officedocument.spreadsheetml.worksheet+xml"/>
  <Override PartName="/xl/worksheets/sheet925.xml" ContentType="application/vnd.openxmlformats-officedocument.spreadsheetml.worksheet+xml"/>
  <Override PartName="/xl/worksheets/sheet926.xml" ContentType="application/vnd.openxmlformats-officedocument.spreadsheetml.worksheet+xml"/>
  <Override PartName="/xl/worksheets/sheet927.xml" ContentType="application/vnd.openxmlformats-officedocument.spreadsheetml.worksheet+xml"/>
  <Override PartName="/xl/worksheets/sheet928.xml" ContentType="application/vnd.openxmlformats-officedocument.spreadsheetml.worksheet+xml"/>
  <Override PartName="/xl/worksheets/sheet929.xml" ContentType="application/vnd.openxmlformats-officedocument.spreadsheetml.worksheet+xml"/>
  <Override PartName="/xl/worksheets/sheet930.xml" ContentType="application/vnd.openxmlformats-officedocument.spreadsheetml.worksheet+xml"/>
  <Override PartName="/xl/worksheets/sheet931.xml" ContentType="application/vnd.openxmlformats-officedocument.spreadsheetml.worksheet+xml"/>
  <Override PartName="/xl/worksheets/sheet932.xml" ContentType="application/vnd.openxmlformats-officedocument.spreadsheetml.worksheet+xml"/>
  <Override PartName="/xl/worksheets/sheet933.xml" ContentType="application/vnd.openxmlformats-officedocument.spreadsheetml.worksheet+xml"/>
  <Override PartName="/xl/worksheets/sheet934.xml" ContentType="application/vnd.openxmlformats-officedocument.spreadsheetml.worksheet+xml"/>
  <Override PartName="/xl/worksheets/sheet935.xml" ContentType="application/vnd.openxmlformats-officedocument.spreadsheetml.worksheet+xml"/>
  <Override PartName="/xl/worksheets/sheet936.xml" ContentType="application/vnd.openxmlformats-officedocument.spreadsheetml.worksheet+xml"/>
  <Override PartName="/xl/worksheets/sheet937.xml" ContentType="application/vnd.openxmlformats-officedocument.spreadsheetml.worksheet+xml"/>
  <Override PartName="/xl/worksheets/sheet938.xml" ContentType="application/vnd.openxmlformats-officedocument.spreadsheetml.worksheet+xml"/>
  <Override PartName="/xl/worksheets/sheet939.xml" ContentType="application/vnd.openxmlformats-officedocument.spreadsheetml.worksheet+xml"/>
  <Override PartName="/xl/worksheets/sheet940.xml" ContentType="application/vnd.openxmlformats-officedocument.spreadsheetml.worksheet+xml"/>
  <Override PartName="/xl/worksheets/sheet941.xml" ContentType="application/vnd.openxmlformats-officedocument.spreadsheetml.worksheet+xml"/>
  <Override PartName="/xl/worksheets/sheet942.xml" ContentType="application/vnd.openxmlformats-officedocument.spreadsheetml.worksheet+xml"/>
  <Override PartName="/xl/worksheets/sheet943.xml" ContentType="application/vnd.openxmlformats-officedocument.spreadsheetml.worksheet+xml"/>
  <Override PartName="/xl/worksheets/sheet944.xml" ContentType="application/vnd.openxmlformats-officedocument.spreadsheetml.worksheet+xml"/>
  <Override PartName="/xl/worksheets/sheet945.xml" ContentType="application/vnd.openxmlformats-officedocument.spreadsheetml.worksheet+xml"/>
  <Override PartName="/xl/worksheets/sheet946.xml" ContentType="application/vnd.openxmlformats-officedocument.spreadsheetml.worksheet+xml"/>
  <Override PartName="/xl/worksheets/sheet947.xml" ContentType="application/vnd.openxmlformats-officedocument.spreadsheetml.worksheet+xml"/>
  <Override PartName="/xl/worksheets/sheet948.xml" ContentType="application/vnd.openxmlformats-officedocument.spreadsheetml.worksheet+xml"/>
  <Override PartName="/xl/worksheets/sheet949.xml" ContentType="application/vnd.openxmlformats-officedocument.spreadsheetml.worksheet+xml"/>
  <Override PartName="/xl/worksheets/sheet950.xml" ContentType="application/vnd.openxmlformats-officedocument.spreadsheetml.worksheet+xml"/>
  <Override PartName="/xl/worksheets/sheet951.xml" ContentType="application/vnd.openxmlformats-officedocument.spreadsheetml.worksheet+xml"/>
  <Override PartName="/xl/worksheets/sheet952.xml" ContentType="application/vnd.openxmlformats-officedocument.spreadsheetml.worksheet+xml"/>
  <Override PartName="/xl/worksheets/sheet953.xml" ContentType="application/vnd.openxmlformats-officedocument.spreadsheetml.worksheet+xml"/>
  <Override PartName="/xl/worksheets/sheet954.xml" ContentType="application/vnd.openxmlformats-officedocument.spreadsheetml.worksheet+xml"/>
  <Override PartName="/xl/worksheets/sheet955.xml" ContentType="application/vnd.openxmlformats-officedocument.spreadsheetml.worksheet+xml"/>
  <Override PartName="/xl/worksheets/sheet956.xml" ContentType="application/vnd.openxmlformats-officedocument.spreadsheetml.worksheet+xml"/>
  <Override PartName="/xl/worksheets/sheet957.xml" ContentType="application/vnd.openxmlformats-officedocument.spreadsheetml.worksheet+xml"/>
  <Override PartName="/xl/worksheets/sheet958.xml" ContentType="application/vnd.openxmlformats-officedocument.spreadsheetml.worksheet+xml"/>
  <Override PartName="/xl/worksheets/sheet959.xml" ContentType="application/vnd.openxmlformats-officedocument.spreadsheetml.worksheet+xml"/>
  <Override PartName="/xl/worksheets/sheet960.xml" ContentType="application/vnd.openxmlformats-officedocument.spreadsheetml.worksheet+xml"/>
  <Override PartName="/xl/worksheets/sheet961.xml" ContentType="application/vnd.openxmlformats-officedocument.spreadsheetml.worksheet+xml"/>
  <Override PartName="/xl/worksheets/sheet962.xml" ContentType="application/vnd.openxmlformats-officedocument.spreadsheetml.worksheet+xml"/>
  <Override PartName="/xl/worksheets/sheet963.xml" ContentType="application/vnd.openxmlformats-officedocument.spreadsheetml.worksheet+xml"/>
  <Override PartName="/xl/worksheets/sheet964.xml" ContentType="application/vnd.openxmlformats-officedocument.spreadsheetml.worksheet+xml"/>
  <Override PartName="/xl/worksheets/sheet965.xml" ContentType="application/vnd.openxmlformats-officedocument.spreadsheetml.worksheet+xml"/>
  <Override PartName="/xl/worksheets/sheet966.xml" ContentType="application/vnd.openxmlformats-officedocument.spreadsheetml.worksheet+xml"/>
  <Override PartName="/xl/worksheets/sheet967.xml" ContentType="application/vnd.openxmlformats-officedocument.spreadsheetml.worksheet+xml"/>
  <Override PartName="/xl/worksheets/sheet968.xml" ContentType="application/vnd.openxmlformats-officedocument.spreadsheetml.worksheet+xml"/>
  <Override PartName="/xl/worksheets/sheet969.xml" ContentType="application/vnd.openxmlformats-officedocument.spreadsheetml.worksheet+xml"/>
  <Override PartName="/xl/worksheets/sheet970.xml" ContentType="application/vnd.openxmlformats-officedocument.spreadsheetml.worksheet+xml"/>
  <Override PartName="/xl/worksheets/sheet971.xml" ContentType="application/vnd.openxmlformats-officedocument.spreadsheetml.worksheet+xml"/>
  <Override PartName="/xl/worksheets/sheet972.xml" ContentType="application/vnd.openxmlformats-officedocument.spreadsheetml.worksheet+xml"/>
  <Override PartName="/xl/worksheets/sheet973.xml" ContentType="application/vnd.openxmlformats-officedocument.spreadsheetml.worksheet+xml"/>
  <Override PartName="/xl/worksheets/sheet974.xml" ContentType="application/vnd.openxmlformats-officedocument.spreadsheetml.worksheet+xml"/>
  <Override PartName="/xl/worksheets/sheet975.xml" ContentType="application/vnd.openxmlformats-officedocument.spreadsheetml.worksheet+xml"/>
  <Override PartName="/xl/worksheets/sheet976.xml" ContentType="application/vnd.openxmlformats-officedocument.spreadsheetml.worksheet+xml"/>
  <Override PartName="/xl/worksheets/sheet977.xml" ContentType="application/vnd.openxmlformats-officedocument.spreadsheetml.worksheet+xml"/>
  <Override PartName="/xl/worksheets/sheet978.xml" ContentType="application/vnd.openxmlformats-officedocument.spreadsheetml.worksheet+xml"/>
  <Override PartName="/xl/worksheets/sheet979.xml" ContentType="application/vnd.openxmlformats-officedocument.spreadsheetml.worksheet+xml"/>
  <Override PartName="/xl/worksheets/sheet980.xml" ContentType="application/vnd.openxmlformats-officedocument.spreadsheetml.worksheet+xml"/>
  <Override PartName="/xl/worksheets/sheet981.xml" ContentType="application/vnd.openxmlformats-officedocument.spreadsheetml.worksheet+xml"/>
  <Override PartName="/xl/worksheets/sheet982.xml" ContentType="application/vnd.openxmlformats-officedocument.spreadsheetml.worksheet+xml"/>
  <Override PartName="/xl/worksheets/sheet983.xml" ContentType="application/vnd.openxmlformats-officedocument.spreadsheetml.worksheet+xml"/>
  <Override PartName="/xl/worksheets/sheet984.xml" ContentType="application/vnd.openxmlformats-officedocument.spreadsheetml.worksheet+xml"/>
  <Override PartName="/xl/worksheets/sheet985.xml" ContentType="application/vnd.openxmlformats-officedocument.spreadsheetml.worksheet+xml"/>
  <Override PartName="/xl/worksheets/sheet986.xml" ContentType="application/vnd.openxmlformats-officedocument.spreadsheetml.worksheet+xml"/>
  <Override PartName="/xl/worksheets/sheet987.xml" ContentType="application/vnd.openxmlformats-officedocument.spreadsheetml.worksheet+xml"/>
  <Override PartName="/xl/worksheets/sheet988.xml" ContentType="application/vnd.openxmlformats-officedocument.spreadsheetml.worksheet+xml"/>
  <Override PartName="/xl/worksheets/sheet989.xml" ContentType="application/vnd.openxmlformats-officedocument.spreadsheetml.worksheet+xml"/>
  <Override PartName="/xl/worksheets/sheet990.xml" ContentType="application/vnd.openxmlformats-officedocument.spreadsheetml.worksheet+xml"/>
  <Override PartName="/xl/worksheets/sheet991.xml" ContentType="application/vnd.openxmlformats-officedocument.spreadsheetml.worksheet+xml"/>
  <Override PartName="/xl/worksheets/sheet992.xml" ContentType="application/vnd.openxmlformats-officedocument.spreadsheetml.worksheet+xml"/>
  <Override PartName="/xl/worksheets/sheet993.xml" ContentType="application/vnd.openxmlformats-officedocument.spreadsheetml.worksheet+xml"/>
  <Override PartName="/xl/worksheets/sheet994.xml" ContentType="application/vnd.openxmlformats-officedocument.spreadsheetml.worksheet+xml"/>
  <Override PartName="/xl/worksheets/sheet995.xml" ContentType="application/vnd.openxmlformats-officedocument.spreadsheetml.worksheet+xml"/>
  <Override PartName="/xl/worksheets/sheet996.xml" ContentType="application/vnd.openxmlformats-officedocument.spreadsheetml.worksheet+xml"/>
  <Override PartName="/xl/worksheets/sheet997.xml" ContentType="application/vnd.openxmlformats-officedocument.spreadsheetml.worksheet+xml"/>
  <Override PartName="/xl/worksheets/sheet998.xml" ContentType="application/vnd.openxmlformats-officedocument.spreadsheetml.worksheet+xml"/>
  <Override PartName="/xl/worksheets/sheet999.xml" ContentType="application/vnd.openxmlformats-officedocument.spreadsheetml.worksheet+xml"/>
  <Override PartName="/xl/worksheets/sheet1000.xml" ContentType="application/vnd.openxmlformats-officedocument.spreadsheetml.worksheet+xml"/>
  <Override PartName="/xl/worksheets/sheet1001.xml" ContentType="application/vnd.openxmlformats-officedocument.spreadsheetml.worksheet+xml"/>
  <Override PartName="/xl/worksheets/sheet1002.xml" ContentType="application/vnd.openxmlformats-officedocument.spreadsheetml.worksheet+xml"/>
  <Override PartName="/xl/worksheets/sheet1003.xml" ContentType="application/vnd.openxmlformats-officedocument.spreadsheetml.worksheet+xml"/>
  <Override PartName="/xl/worksheets/sheet1004.xml" ContentType="application/vnd.openxmlformats-officedocument.spreadsheetml.worksheet+xml"/>
  <Override PartName="/xl/worksheets/sheet1005.xml" ContentType="application/vnd.openxmlformats-officedocument.spreadsheetml.worksheet+xml"/>
  <Override PartName="/xl/worksheets/sheet1006.xml" ContentType="application/vnd.openxmlformats-officedocument.spreadsheetml.worksheet+xml"/>
  <Override PartName="/xl/worksheets/sheet1007.xml" ContentType="application/vnd.openxmlformats-officedocument.spreadsheetml.worksheet+xml"/>
  <Override PartName="/xl/worksheets/sheet1008.xml" ContentType="application/vnd.openxmlformats-officedocument.spreadsheetml.worksheet+xml"/>
  <Override PartName="/xl/worksheets/sheet1009.xml" ContentType="application/vnd.openxmlformats-officedocument.spreadsheetml.worksheet+xml"/>
  <Override PartName="/xl/worksheets/sheet1010.xml" ContentType="application/vnd.openxmlformats-officedocument.spreadsheetml.worksheet+xml"/>
  <Override PartName="/xl/worksheets/sheet1011.xml" ContentType="application/vnd.openxmlformats-officedocument.spreadsheetml.worksheet+xml"/>
  <Override PartName="/xl/worksheets/sheet1012.xml" ContentType="application/vnd.openxmlformats-officedocument.spreadsheetml.worksheet+xml"/>
  <Override PartName="/xl/worksheets/sheet1013.xml" ContentType="application/vnd.openxmlformats-officedocument.spreadsheetml.worksheet+xml"/>
  <Override PartName="/xl/worksheets/sheet1014.xml" ContentType="application/vnd.openxmlformats-officedocument.spreadsheetml.worksheet+xml"/>
  <Override PartName="/xl/worksheets/sheet1015.xml" ContentType="application/vnd.openxmlformats-officedocument.spreadsheetml.worksheet+xml"/>
  <Override PartName="/xl/worksheets/sheet1016.xml" ContentType="application/vnd.openxmlformats-officedocument.spreadsheetml.worksheet+xml"/>
  <Override PartName="/xl/worksheets/sheet1017.xml" ContentType="application/vnd.openxmlformats-officedocument.spreadsheetml.worksheet+xml"/>
  <Override PartName="/xl/worksheets/sheet1018.xml" ContentType="application/vnd.openxmlformats-officedocument.spreadsheetml.worksheet+xml"/>
  <Override PartName="/xl/worksheets/sheet1019.xml" ContentType="application/vnd.openxmlformats-officedocument.spreadsheetml.worksheet+xml"/>
  <Override PartName="/xl/worksheets/sheet1020.xml" ContentType="application/vnd.openxmlformats-officedocument.spreadsheetml.worksheet+xml"/>
  <Override PartName="/xl/worksheets/sheet1021.xml" ContentType="application/vnd.openxmlformats-officedocument.spreadsheetml.worksheet+xml"/>
  <Override PartName="/xl/worksheets/sheet1022.xml" ContentType="application/vnd.openxmlformats-officedocument.spreadsheetml.worksheet+xml"/>
  <Override PartName="/xl/worksheets/sheet1023.xml" ContentType="application/vnd.openxmlformats-officedocument.spreadsheetml.worksheet+xml"/>
  <Override PartName="/xl/worksheets/sheet1024.xml" ContentType="application/vnd.openxmlformats-officedocument.spreadsheetml.worksheet+xml"/>
  <Override PartName="/xl/worksheets/sheet1025.xml" ContentType="application/vnd.openxmlformats-officedocument.spreadsheetml.worksheet+xml"/>
  <Override PartName="/xl/worksheets/sheet1026.xml" ContentType="application/vnd.openxmlformats-officedocument.spreadsheetml.worksheet+xml"/>
  <Override PartName="/xl/worksheets/sheet1027.xml" ContentType="application/vnd.openxmlformats-officedocument.spreadsheetml.worksheet+xml"/>
  <Override PartName="/xl/worksheets/sheet1028.xml" ContentType="application/vnd.openxmlformats-officedocument.spreadsheetml.worksheet+xml"/>
  <Override PartName="/xl/worksheets/sheet1029.xml" ContentType="application/vnd.openxmlformats-officedocument.spreadsheetml.worksheet+xml"/>
  <Override PartName="/xl/worksheets/sheet1030.xml" ContentType="application/vnd.openxmlformats-officedocument.spreadsheetml.worksheet+xml"/>
  <Override PartName="/xl/worksheets/sheet1031.xml" ContentType="application/vnd.openxmlformats-officedocument.spreadsheetml.worksheet+xml"/>
  <Override PartName="/xl/worksheets/sheet1032.xml" ContentType="application/vnd.openxmlformats-officedocument.spreadsheetml.worksheet+xml"/>
  <Override PartName="/xl/worksheets/sheet1033.xml" ContentType="application/vnd.openxmlformats-officedocument.spreadsheetml.worksheet+xml"/>
  <Override PartName="/xl/worksheets/sheet1034.xml" ContentType="application/vnd.openxmlformats-officedocument.spreadsheetml.worksheet+xml"/>
  <Override PartName="/xl/worksheets/sheet1035.xml" ContentType="application/vnd.openxmlformats-officedocument.spreadsheetml.worksheet+xml"/>
  <Override PartName="/xl/worksheets/sheet1036.xml" ContentType="application/vnd.openxmlformats-officedocument.spreadsheetml.worksheet+xml"/>
  <Override PartName="/xl/worksheets/sheet1037.xml" ContentType="application/vnd.openxmlformats-officedocument.spreadsheetml.worksheet+xml"/>
  <Override PartName="/xl/worksheets/sheet1038.xml" ContentType="application/vnd.openxmlformats-officedocument.spreadsheetml.worksheet+xml"/>
  <Override PartName="/xl/worksheets/sheet1039.xml" ContentType="application/vnd.openxmlformats-officedocument.spreadsheetml.worksheet+xml"/>
  <Override PartName="/xl/worksheets/sheet1040.xml" ContentType="application/vnd.openxmlformats-officedocument.spreadsheetml.worksheet+xml"/>
  <Override PartName="/xl/worksheets/sheet1041.xml" ContentType="application/vnd.openxmlformats-officedocument.spreadsheetml.worksheet+xml"/>
  <Override PartName="/xl/worksheets/sheet1042.xml" ContentType="application/vnd.openxmlformats-officedocument.spreadsheetml.worksheet+xml"/>
  <Override PartName="/xl/worksheets/sheet1043.xml" ContentType="application/vnd.openxmlformats-officedocument.spreadsheetml.worksheet+xml"/>
  <Override PartName="/xl/worksheets/sheet1044.xml" ContentType="application/vnd.openxmlformats-officedocument.spreadsheetml.worksheet+xml"/>
  <Override PartName="/xl/worksheets/sheet1045.xml" ContentType="application/vnd.openxmlformats-officedocument.spreadsheetml.worksheet+xml"/>
  <Override PartName="/xl/worksheets/sheet1046.xml" ContentType="application/vnd.openxmlformats-officedocument.spreadsheetml.worksheet+xml"/>
  <Override PartName="/xl/worksheets/sheet1047.xml" ContentType="application/vnd.openxmlformats-officedocument.spreadsheetml.worksheet+xml"/>
  <Override PartName="/xl/worksheets/sheet1048.xml" ContentType="application/vnd.openxmlformats-officedocument.spreadsheetml.worksheet+xml"/>
  <Override PartName="/xl/worksheets/sheet1049.xml" ContentType="application/vnd.openxmlformats-officedocument.spreadsheetml.worksheet+xml"/>
  <Override PartName="/xl/worksheets/sheet1050.xml" ContentType="application/vnd.openxmlformats-officedocument.spreadsheetml.worksheet+xml"/>
  <Override PartName="/xl/worksheets/sheet1051.xml" ContentType="application/vnd.openxmlformats-officedocument.spreadsheetml.worksheet+xml"/>
  <Override PartName="/xl/worksheets/sheet1052.xml" ContentType="application/vnd.openxmlformats-officedocument.spreadsheetml.worksheet+xml"/>
  <Override PartName="/xl/worksheets/sheet1053.xml" ContentType="application/vnd.openxmlformats-officedocument.spreadsheetml.worksheet+xml"/>
  <Override PartName="/xl/worksheets/sheet1054.xml" ContentType="application/vnd.openxmlformats-officedocument.spreadsheetml.worksheet+xml"/>
  <Override PartName="/xl/worksheets/sheet1055.xml" ContentType="application/vnd.openxmlformats-officedocument.spreadsheetml.worksheet+xml"/>
  <Override PartName="/xl/worksheets/sheet1056.xml" ContentType="application/vnd.openxmlformats-officedocument.spreadsheetml.worksheet+xml"/>
  <Override PartName="/xl/worksheets/sheet1057.xml" ContentType="application/vnd.openxmlformats-officedocument.spreadsheetml.worksheet+xml"/>
  <Override PartName="/xl/worksheets/sheet1058.xml" ContentType="application/vnd.openxmlformats-officedocument.spreadsheetml.worksheet+xml"/>
  <Override PartName="/xl/worksheets/sheet1059.xml" ContentType="application/vnd.openxmlformats-officedocument.spreadsheetml.worksheet+xml"/>
  <Override PartName="/xl/worksheets/sheet1060.xml" ContentType="application/vnd.openxmlformats-officedocument.spreadsheetml.worksheet+xml"/>
  <Override PartName="/xl/worksheets/sheet1061.xml" ContentType="application/vnd.openxmlformats-officedocument.spreadsheetml.worksheet+xml"/>
  <Override PartName="/xl/worksheets/sheet1062.xml" ContentType="application/vnd.openxmlformats-officedocument.spreadsheetml.worksheet+xml"/>
  <Override PartName="/xl/worksheets/sheet1063.xml" ContentType="application/vnd.openxmlformats-officedocument.spreadsheetml.worksheet+xml"/>
  <Override PartName="/xl/worksheets/sheet1064.xml" ContentType="application/vnd.openxmlformats-officedocument.spreadsheetml.worksheet+xml"/>
  <Override PartName="/xl/worksheets/sheet1065.xml" ContentType="application/vnd.openxmlformats-officedocument.spreadsheetml.worksheet+xml"/>
  <Override PartName="/xl/worksheets/sheet1066.xml" ContentType="application/vnd.openxmlformats-officedocument.spreadsheetml.worksheet+xml"/>
  <Override PartName="/xl/worksheets/sheet1067.xml" ContentType="application/vnd.openxmlformats-officedocument.spreadsheetml.worksheet+xml"/>
  <Override PartName="/xl/worksheets/sheet1068.xml" ContentType="application/vnd.openxmlformats-officedocument.spreadsheetml.worksheet+xml"/>
  <Override PartName="/xl/worksheets/sheet1069.xml" ContentType="application/vnd.openxmlformats-officedocument.spreadsheetml.worksheet+xml"/>
  <Override PartName="/xl/worksheets/sheet1070.xml" ContentType="application/vnd.openxmlformats-officedocument.spreadsheetml.worksheet+xml"/>
  <Override PartName="/xl/worksheets/sheet1071.xml" ContentType="application/vnd.openxmlformats-officedocument.spreadsheetml.worksheet+xml"/>
  <Override PartName="/xl/worksheets/sheet1072.xml" ContentType="application/vnd.openxmlformats-officedocument.spreadsheetml.worksheet+xml"/>
  <Override PartName="/xl/worksheets/sheet1073.xml" ContentType="application/vnd.openxmlformats-officedocument.spreadsheetml.worksheet+xml"/>
  <Override PartName="/xl/worksheets/sheet1074.xml" ContentType="application/vnd.openxmlformats-officedocument.spreadsheetml.worksheet+xml"/>
  <Override PartName="/xl/worksheets/sheet1075.xml" ContentType="application/vnd.openxmlformats-officedocument.spreadsheetml.worksheet+xml"/>
  <Override PartName="/xl/worksheets/sheet1076.xml" ContentType="application/vnd.openxmlformats-officedocument.spreadsheetml.worksheet+xml"/>
  <Override PartName="/xl/worksheets/sheet1077.xml" ContentType="application/vnd.openxmlformats-officedocument.spreadsheetml.worksheet+xml"/>
  <Override PartName="/xl/worksheets/sheet1078.xml" ContentType="application/vnd.openxmlformats-officedocument.spreadsheetml.worksheet+xml"/>
  <Override PartName="/xl/worksheets/sheet1079.xml" ContentType="application/vnd.openxmlformats-officedocument.spreadsheetml.worksheet+xml"/>
  <Override PartName="/xl/worksheets/sheet1080.xml" ContentType="application/vnd.openxmlformats-officedocument.spreadsheetml.worksheet+xml"/>
  <Override PartName="/xl/worksheets/sheet1081.xml" ContentType="application/vnd.openxmlformats-officedocument.spreadsheetml.worksheet+xml"/>
  <Override PartName="/xl/worksheets/sheet1082.xml" ContentType="application/vnd.openxmlformats-officedocument.spreadsheetml.worksheet+xml"/>
  <Override PartName="/xl/worksheets/sheet1083.xml" ContentType="application/vnd.openxmlformats-officedocument.spreadsheetml.worksheet+xml"/>
  <Override PartName="/xl/worksheets/sheet1084.xml" ContentType="application/vnd.openxmlformats-officedocument.spreadsheetml.worksheet+xml"/>
  <Override PartName="/xl/worksheets/sheet1085.xml" ContentType="application/vnd.openxmlformats-officedocument.spreadsheetml.worksheet+xml"/>
  <Override PartName="/xl/worksheets/sheet1086.xml" ContentType="application/vnd.openxmlformats-officedocument.spreadsheetml.worksheet+xml"/>
  <Override PartName="/xl/worksheets/sheet1087.xml" ContentType="application/vnd.openxmlformats-officedocument.spreadsheetml.worksheet+xml"/>
  <Override PartName="/xl/worksheets/sheet1088.xml" ContentType="application/vnd.openxmlformats-officedocument.spreadsheetml.worksheet+xml"/>
  <Override PartName="/xl/worksheets/sheet1089.xml" ContentType="application/vnd.openxmlformats-officedocument.spreadsheetml.worksheet+xml"/>
  <Override PartName="/xl/worksheets/sheet1090.xml" ContentType="application/vnd.openxmlformats-officedocument.spreadsheetml.worksheet+xml"/>
  <Override PartName="/xl/worksheets/sheet1091.xml" ContentType="application/vnd.openxmlformats-officedocument.spreadsheetml.worksheet+xml"/>
  <Override PartName="/xl/worksheets/sheet1092.xml" ContentType="application/vnd.openxmlformats-officedocument.spreadsheetml.worksheet+xml"/>
  <Override PartName="/xl/worksheets/sheet1093.xml" ContentType="application/vnd.openxmlformats-officedocument.spreadsheetml.worksheet+xml"/>
  <Override PartName="/xl/worksheets/sheet1094.xml" ContentType="application/vnd.openxmlformats-officedocument.spreadsheetml.worksheet+xml"/>
  <Override PartName="/xl/worksheets/sheet1095.xml" ContentType="application/vnd.openxmlformats-officedocument.spreadsheetml.worksheet+xml"/>
  <Override PartName="/xl/worksheets/sheet1096.xml" ContentType="application/vnd.openxmlformats-officedocument.spreadsheetml.worksheet+xml"/>
  <Override PartName="/xl/worksheets/sheet1097.xml" ContentType="application/vnd.openxmlformats-officedocument.spreadsheetml.worksheet+xml"/>
  <Override PartName="/xl/worksheets/sheet1098.xml" ContentType="application/vnd.openxmlformats-officedocument.spreadsheetml.worksheet+xml"/>
  <Override PartName="/xl/worksheets/sheet1099.xml" ContentType="application/vnd.openxmlformats-officedocument.spreadsheetml.worksheet+xml"/>
  <Override PartName="/xl/worksheets/sheet1100.xml" ContentType="application/vnd.openxmlformats-officedocument.spreadsheetml.worksheet+xml"/>
  <Override PartName="/xl/worksheets/sheet1101.xml" ContentType="application/vnd.openxmlformats-officedocument.spreadsheetml.worksheet+xml"/>
  <Override PartName="/xl/worksheets/sheet1102.xml" ContentType="application/vnd.openxmlformats-officedocument.spreadsheetml.worksheet+xml"/>
  <Override PartName="/xl/worksheets/sheet1103.xml" ContentType="application/vnd.openxmlformats-officedocument.spreadsheetml.worksheet+xml"/>
  <Override PartName="/xl/worksheets/sheet1104.xml" ContentType="application/vnd.openxmlformats-officedocument.spreadsheetml.worksheet+xml"/>
  <Override PartName="/xl/worksheets/sheet1105.xml" ContentType="application/vnd.openxmlformats-officedocument.spreadsheetml.worksheet+xml"/>
  <Override PartName="/xl/worksheets/sheet1106.xml" ContentType="application/vnd.openxmlformats-officedocument.spreadsheetml.worksheet+xml"/>
  <Override PartName="/xl/worksheets/sheet1107.xml" ContentType="application/vnd.openxmlformats-officedocument.spreadsheetml.worksheet+xml"/>
  <Override PartName="/xl/worksheets/sheet1108.xml" ContentType="application/vnd.openxmlformats-officedocument.spreadsheetml.worksheet+xml"/>
  <Override PartName="/xl/worksheets/sheet1109.xml" ContentType="application/vnd.openxmlformats-officedocument.spreadsheetml.worksheet+xml"/>
  <Override PartName="/xl/worksheets/sheet1110.xml" ContentType="application/vnd.openxmlformats-officedocument.spreadsheetml.worksheet+xml"/>
  <Override PartName="/xl/worksheets/sheet1111.xml" ContentType="application/vnd.openxmlformats-officedocument.spreadsheetml.worksheet+xml"/>
  <Override PartName="/xl/worksheets/sheet1112.xml" ContentType="application/vnd.openxmlformats-officedocument.spreadsheetml.worksheet+xml"/>
  <Override PartName="/xl/worksheets/sheet1113.xml" ContentType="application/vnd.openxmlformats-officedocument.spreadsheetml.worksheet+xml"/>
  <Override PartName="/xl/worksheets/sheet1114.xml" ContentType="application/vnd.openxmlformats-officedocument.spreadsheetml.worksheet+xml"/>
  <Override PartName="/xl/worksheets/sheet1115.xml" ContentType="application/vnd.openxmlformats-officedocument.spreadsheetml.worksheet+xml"/>
  <Override PartName="/xl/worksheets/sheet1116.xml" ContentType="application/vnd.openxmlformats-officedocument.spreadsheetml.worksheet+xml"/>
  <Override PartName="/xl/worksheets/sheet1117.xml" ContentType="application/vnd.openxmlformats-officedocument.spreadsheetml.worksheet+xml"/>
  <Override PartName="/xl/worksheets/sheet1118.xml" ContentType="application/vnd.openxmlformats-officedocument.spreadsheetml.worksheet+xml"/>
  <Override PartName="/xl/worksheets/sheet1119.xml" ContentType="application/vnd.openxmlformats-officedocument.spreadsheetml.worksheet+xml"/>
  <Override PartName="/xl/worksheets/sheet1120.xml" ContentType="application/vnd.openxmlformats-officedocument.spreadsheetml.worksheet+xml"/>
  <Override PartName="/xl/worksheets/sheet1121.xml" ContentType="application/vnd.openxmlformats-officedocument.spreadsheetml.worksheet+xml"/>
  <Override PartName="/xl/worksheets/sheet1122.xml" ContentType="application/vnd.openxmlformats-officedocument.spreadsheetml.worksheet+xml"/>
  <Override PartName="/xl/worksheets/sheet1123.xml" ContentType="application/vnd.openxmlformats-officedocument.spreadsheetml.worksheet+xml"/>
  <Override PartName="/xl/worksheets/sheet1124.xml" ContentType="application/vnd.openxmlformats-officedocument.spreadsheetml.worksheet+xml"/>
  <Override PartName="/xl/worksheets/sheet1125.xml" ContentType="application/vnd.openxmlformats-officedocument.spreadsheetml.worksheet+xml"/>
  <Override PartName="/xl/worksheets/sheet1126.xml" ContentType="application/vnd.openxmlformats-officedocument.spreadsheetml.worksheet+xml"/>
  <Override PartName="/xl/worksheets/sheet1127.xml" ContentType="application/vnd.openxmlformats-officedocument.spreadsheetml.worksheet+xml"/>
  <Override PartName="/xl/worksheets/sheet1128.xml" ContentType="application/vnd.openxmlformats-officedocument.spreadsheetml.worksheet+xml"/>
  <Override PartName="/xl/worksheets/sheet1129.xml" ContentType="application/vnd.openxmlformats-officedocument.spreadsheetml.worksheet+xml"/>
  <Override PartName="/xl/worksheets/sheet1130.xml" ContentType="application/vnd.openxmlformats-officedocument.spreadsheetml.worksheet+xml"/>
  <Override PartName="/xl/worksheets/sheet1131.xml" ContentType="application/vnd.openxmlformats-officedocument.spreadsheetml.worksheet+xml"/>
  <Override PartName="/xl/worksheets/sheet1132.xml" ContentType="application/vnd.openxmlformats-officedocument.spreadsheetml.worksheet+xml"/>
  <Override PartName="/xl/worksheets/sheet1133.xml" ContentType="application/vnd.openxmlformats-officedocument.spreadsheetml.worksheet+xml"/>
  <Override PartName="/xl/worksheets/sheet1134.xml" ContentType="application/vnd.openxmlformats-officedocument.spreadsheetml.worksheet+xml"/>
  <Override PartName="/xl/worksheets/sheet1135.xml" ContentType="application/vnd.openxmlformats-officedocument.spreadsheetml.worksheet+xml"/>
  <Override PartName="/xl/worksheets/sheet1136.xml" ContentType="application/vnd.openxmlformats-officedocument.spreadsheetml.worksheet+xml"/>
  <Override PartName="/xl/worksheets/sheet1137.xml" ContentType="application/vnd.openxmlformats-officedocument.spreadsheetml.worksheet+xml"/>
  <Override PartName="/xl/worksheets/sheet1138.xml" ContentType="application/vnd.openxmlformats-officedocument.spreadsheetml.worksheet+xml"/>
  <Override PartName="/xl/worksheets/sheet1139.xml" ContentType="application/vnd.openxmlformats-officedocument.spreadsheetml.worksheet+xml"/>
  <Override PartName="/xl/worksheets/sheet1140.xml" ContentType="application/vnd.openxmlformats-officedocument.spreadsheetml.worksheet+xml"/>
  <Override PartName="/xl/worksheets/sheet1141.xml" ContentType="application/vnd.openxmlformats-officedocument.spreadsheetml.worksheet+xml"/>
  <Override PartName="/xl/worksheets/sheet1142.xml" ContentType="application/vnd.openxmlformats-officedocument.spreadsheetml.worksheet+xml"/>
  <Override PartName="/xl/worksheets/sheet1143.xml" ContentType="application/vnd.openxmlformats-officedocument.spreadsheetml.worksheet+xml"/>
  <Override PartName="/xl/worksheets/sheet1144.xml" ContentType="application/vnd.openxmlformats-officedocument.spreadsheetml.worksheet+xml"/>
  <Override PartName="/xl/worksheets/sheet1145.xml" ContentType="application/vnd.openxmlformats-officedocument.spreadsheetml.worksheet+xml"/>
  <Override PartName="/xl/worksheets/sheet1146.xml" ContentType="application/vnd.openxmlformats-officedocument.spreadsheetml.worksheet+xml"/>
  <Override PartName="/xl/worksheets/sheet1147.xml" ContentType="application/vnd.openxmlformats-officedocument.spreadsheetml.worksheet+xml"/>
  <Override PartName="/xl/worksheets/sheet1148.xml" ContentType="application/vnd.openxmlformats-officedocument.spreadsheetml.worksheet+xml"/>
  <Override PartName="/xl/worksheets/sheet11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NĂM 2025\GIAO CHỈ TIÊU\"/>
    </mc:Choice>
  </mc:AlternateContent>
  <bookViews>
    <workbookView xWindow="0" yWindow="0" windowWidth="28800" windowHeight="12570" tabRatio="557" firstSheet="1133" activeTab="1136"/>
  </bookViews>
  <sheets>
    <sheet name="0000000" sheetId="74" state="veryHidden" r:id="rId1"/>
    <sheet name="StartUp" sheetId="75" state="veryHidden" r:id="rId2"/>
    <sheet name="StartUp_2" sheetId="76" state="veryHidden" r:id="rId3"/>
    <sheet name="StartUp_3" sheetId="77" state="veryHidden" r:id="rId4"/>
    <sheet name="StartUp_4" sheetId="78" state="veryHidden" r:id="rId5"/>
    <sheet name="StartUp_5" sheetId="79" state="veryHidden" r:id="rId6"/>
    <sheet name="StartUp_6" sheetId="80" state="veryHidden" r:id="rId7"/>
    <sheet name="StartUp_7" sheetId="81" state="veryHidden" r:id="rId8"/>
    <sheet name="StartUp_8" sheetId="82" state="veryHidden" r:id="rId9"/>
    <sheet name="StartUp_9" sheetId="83" state="veryHidden" r:id="rId10"/>
    <sheet name="StartUp_10" sheetId="84" state="veryHidden" r:id="rId11"/>
    <sheet name="StartUp_11" sheetId="85" state="veryHidden" r:id="rId12"/>
    <sheet name="StartUp_12" sheetId="86" state="veryHidden" r:id="rId13"/>
    <sheet name="StartUp_13" sheetId="87" state="veryHidden" r:id="rId14"/>
    <sheet name="StartUp_14" sheetId="88" state="veryHidden" r:id="rId15"/>
    <sheet name="StartUp_15" sheetId="89" state="veryHidden" r:id="rId16"/>
    <sheet name="StartUp_16" sheetId="90" state="veryHidden" r:id="rId17"/>
    <sheet name="StartUp_17" sheetId="91" state="veryHidden" r:id="rId18"/>
    <sheet name="StartUp_18" sheetId="92" state="veryHidden" r:id="rId19"/>
    <sheet name="StartUp_19" sheetId="93" state="veryHidden" r:id="rId20"/>
    <sheet name="StartUp_20" sheetId="94" state="veryHidden" r:id="rId21"/>
    <sheet name="StartUp_21" sheetId="95" state="veryHidden" r:id="rId22"/>
    <sheet name="StartUp_22" sheetId="96" state="veryHidden" r:id="rId23"/>
    <sheet name="StartUp_23" sheetId="97" state="veryHidden" r:id="rId24"/>
    <sheet name="StartUp_24" sheetId="98" state="veryHidden" r:id="rId25"/>
    <sheet name="StartUp_25" sheetId="99" state="veryHidden" r:id="rId26"/>
    <sheet name="StartUp_26" sheetId="100" state="veryHidden" r:id="rId27"/>
    <sheet name="StartUp_27" sheetId="101" state="veryHidden" r:id="rId28"/>
    <sheet name="StartUp_28" sheetId="102" state="veryHidden" r:id="rId29"/>
    <sheet name="StartUp_29" sheetId="103" state="veryHidden" r:id="rId30"/>
    <sheet name="StartUp_30" sheetId="104" state="veryHidden" r:id="rId31"/>
    <sheet name="StartUp_31" sheetId="105" state="veryHidden" r:id="rId32"/>
    <sheet name="StartUp_32" sheetId="107" state="veryHidden" r:id="rId33"/>
    <sheet name="StartUp_33" sheetId="108" state="veryHidden" r:id="rId34"/>
    <sheet name="StartUp_34" sheetId="109" state="veryHidden" r:id="rId35"/>
    <sheet name="StartUp_35" sheetId="110" state="veryHidden" r:id="rId36"/>
    <sheet name="StartUp_36" sheetId="111" state="veryHidden" r:id="rId37"/>
    <sheet name="StartUp_37" sheetId="112" state="veryHidden" r:id="rId38"/>
    <sheet name="StartUp_38" sheetId="113" state="veryHidden" r:id="rId39"/>
    <sheet name="StartUp_39" sheetId="114" state="veryHidden" r:id="rId40"/>
    <sheet name="StartUp_40" sheetId="115" state="veryHidden" r:id="rId41"/>
    <sheet name="StartUp_41" sheetId="116" state="veryHidden" r:id="rId42"/>
    <sheet name="StartUp_42" sheetId="117" state="veryHidden" r:id="rId43"/>
    <sheet name="StartUp_43" sheetId="118" state="veryHidden" r:id="rId44"/>
    <sheet name="StartUp_44" sheetId="119" state="veryHidden" r:id="rId45"/>
    <sheet name="StartUp_45" sheetId="120" state="veryHidden" r:id="rId46"/>
    <sheet name="StartUp_46" sheetId="121" state="veryHidden" r:id="rId47"/>
    <sheet name="StartUp_47" sheetId="122" state="veryHidden" r:id="rId48"/>
    <sheet name="StartUp_48" sheetId="123" state="veryHidden" r:id="rId49"/>
    <sheet name="StartUp_49" sheetId="124" state="veryHidden" r:id="rId50"/>
    <sheet name="StartUp_50" sheetId="125" state="veryHidden" r:id="rId51"/>
    <sheet name="StartUp_51" sheetId="126" state="veryHidden" r:id="rId52"/>
    <sheet name="StartUp_52" sheetId="127" state="veryHidden" r:id="rId53"/>
    <sheet name="StartUp_53" sheetId="128" state="veryHidden" r:id="rId54"/>
    <sheet name="StartUp_54" sheetId="129" state="veryHidden" r:id="rId55"/>
    <sheet name="StartUp_55" sheetId="130" state="veryHidden" r:id="rId56"/>
    <sheet name="StartUp_56" sheetId="131" state="veryHidden" r:id="rId57"/>
    <sheet name="StartUp_57" sheetId="132" state="veryHidden" r:id="rId58"/>
    <sheet name="StartUp_58" sheetId="133" state="veryHidden" r:id="rId59"/>
    <sheet name="StartUp_59" sheetId="134" state="veryHidden" r:id="rId60"/>
    <sheet name="StartUp_60" sheetId="135" state="veryHidden" r:id="rId61"/>
    <sheet name="StartUp_61" sheetId="136" state="veryHidden" r:id="rId62"/>
    <sheet name="StartUp_62" sheetId="137" state="veryHidden" r:id="rId63"/>
    <sheet name="StartUp_63" sheetId="138" state="veryHidden" r:id="rId64"/>
    <sheet name="StartUp_64" sheetId="139" state="veryHidden" r:id="rId65"/>
    <sheet name="StartUp_65" sheetId="140" state="veryHidden" r:id="rId66"/>
    <sheet name="StartUp_66" sheetId="141" state="veryHidden" r:id="rId67"/>
    <sheet name="StartUp_67" sheetId="142" state="veryHidden" r:id="rId68"/>
    <sheet name="StartUp_68" sheetId="143" state="veryHidden" r:id="rId69"/>
    <sheet name="StartUp_69" sheetId="144" state="veryHidden" r:id="rId70"/>
    <sheet name="StartUp_70" sheetId="145" state="veryHidden" r:id="rId71"/>
    <sheet name="StartUp_71" sheetId="146" state="veryHidden" r:id="rId72"/>
    <sheet name="StartUp_72" sheetId="147" state="veryHidden" r:id="rId73"/>
    <sheet name="StartUp_73" sheetId="148" state="veryHidden" r:id="rId74"/>
    <sheet name="StartUp_74" sheetId="149" state="veryHidden" r:id="rId75"/>
    <sheet name="StartUp_75" sheetId="150" state="veryHidden" r:id="rId76"/>
    <sheet name="StartUp_76" sheetId="151" state="veryHidden" r:id="rId77"/>
    <sheet name="StartUp_77" sheetId="152" state="veryHidden" r:id="rId78"/>
    <sheet name="StartUp_78" sheetId="153" state="veryHidden" r:id="rId79"/>
    <sheet name="StartUp_79" sheetId="154" state="veryHidden" r:id="rId80"/>
    <sheet name="StartUp_80" sheetId="155" state="veryHidden" r:id="rId81"/>
    <sheet name="StartUp_81" sheetId="156" state="veryHidden" r:id="rId82"/>
    <sheet name="StartUp_82" sheetId="157" state="veryHidden" r:id="rId83"/>
    <sheet name="StartUp_83" sheetId="158" state="veryHidden" r:id="rId84"/>
    <sheet name="StartUp_84" sheetId="159" state="veryHidden" r:id="rId85"/>
    <sheet name="StartUp_85" sheetId="160" state="veryHidden" r:id="rId86"/>
    <sheet name="StartUp_86" sheetId="161" state="veryHidden" r:id="rId87"/>
    <sheet name="StartUp_87" sheetId="162" state="veryHidden" r:id="rId88"/>
    <sheet name="StartUp_88" sheetId="163" state="veryHidden" r:id="rId89"/>
    <sheet name="StartUp_89" sheetId="164" state="veryHidden" r:id="rId90"/>
    <sheet name="StartUp_90" sheetId="165" state="veryHidden" r:id="rId91"/>
    <sheet name="StartUp_91" sheetId="166" state="veryHidden" r:id="rId92"/>
    <sheet name="StartUp_92" sheetId="167" state="veryHidden" r:id="rId93"/>
    <sheet name="StartUp_93" sheetId="168" state="veryHidden" r:id="rId94"/>
    <sheet name="StartUp_94" sheetId="169" state="veryHidden" r:id="rId95"/>
    <sheet name="StartUp_95" sheetId="170" state="veryHidden" r:id="rId96"/>
    <sheet name="StartUp_96" sheetId="171" state="veryHidden" r:id="rId97"/>
    <sheet name="StartUp_97" sheetId="172" state="veryHidden" r:id="rId98"/>
    <sheet name="StartUp_98" sheetId="173" state="veryHidden" r:id="rId99"/>
    <sheet name="StartUp_99" sheetId="174" state="veryHidden" r:id="rId100"/>
    <sheet name="StartUp_100" sheetId="175" state="veryHidden" r:id="rId101"/>
    <sheet name="StartUp_101" sheetId="176" state="veryHidden" r:id="rId102"/>
    <sheet name="StartUp_102" sheetId="177" state="veryHidden" r:id="rId103"/>
    <sheet name="StartUp_103" sheetId="178" state="veryHidden" r:id="rId104"/>
    <sheet name="StartUp_104" sheetId="179" state="veryHidden" r:id="rId105"/>
    <sheet name="StartUp_105" sheetId="180" state="veryHidden" r:id="rId106"/>
    <sheet name="StartUp_106" sheetId="181" state="veryHidden" r:id="rId107"/>
    <sheet name="StartUp_107" sheetId="182" state="veryHidden" r:id="rId108"/>
    <sheet name="StartUp_108" sheetId="183" state="veryHidden" r:id="rId109"/>
    <sheet name="StartUp_109" sheetId="184" state="veryHidden" r:id="rId110"/>
    <sheet name="StartUp_110" sheetId="185" state="veryHidden" r:id="rId111"/>
    <sheet name="StartUp_111" sheetId="186" state="veryHidden" r:id="rId112"/>
    <sheet name="StartUp_112" sheetId="187" state="veryHidden" r:id="rId113"/>
    <sheet name="StartUp_113" sheetId="188" state="veryHidden" r:id="rId114"/>
    <sheet name="StartUp_114" sheetId="189" state="veryHidden" r:id="rId115"/>
    <sheet name="StartUp_115" sheetId="190" state="veryHidden" r:id="rId116"/>
    <sheet name="StartUp_116" sheetId="191" state="veryHidden" r:id="rId117"/>
    <sheet name="StartUp_117" sheetId="192" state="veryHidden" r:id="rId118"/>
    <sheet name="StartUp_118" sheetId="193" state="veryHidden" r:id="rId119"/>
    <sheet name="StartUp_119" sheetId="194" state="veryHidden" r:id="rId120"/>
    <sheet name="StartUp_120" sheetId="195" state="veryHidden" r:id="rId121"/>
    <sheet name="StartUp_121" sheetId="196" state="veryHidden" r:id="rId122"/>
    <sheet name="StartUp_122" sheetId="197" state="veryHidden" r:id="rId123"/>
    <sheet name="StartUp_123" sheetId="198" state="veryHidden" r:id="rId124"/>
    <sheet name="StartUp_124" sheetId="199" state="veryHidden" r:id="rId125"/>
    <sheet name="StartUp_125" sheetId="200" state="veryHidden" r:id="rId126"/>
    <sheet name="StartUp_126" sheetId="201" state="veryHidden" r:id="rId127"/>
    <sheet name="StartUp_127" sheetId="202" state="veryHidden" r:id="rId128"/>
    <sheet name="StartUp_128" sheetId="203" state="veryHidden" r:id="rId129"/>
    <sheet name="StartUp_129" sheetId="204" state="veryHidden" r:id="rId130"/>
    <sheet name="StartUp_130" sheetId="205" state="veryHidden" r:id="rId131"/>
    <sheet name="StartUp_131" sheetId="206" state="veryHidden" r:id="rId132"/>
    <sheet name="StartUp_132" sheetId="207" state="veryHidden" r:id="rId133"/>
    <sheet name="StartUp_133" sheetId="208" state="veryHidden" r:id="rId134"/>
    <sheet name="StartUp_134" sheetId="209" state="veryHidden" r:id="rId135"/>
    <sheet name="StartUp_135" sheetId="210" state="veryHidden" r:id="rId136"/>
    <sheet name="StartUp_136" sheetId="211" state="veryHidden" r:id="rId137"/>
    <sheet name="StartUp_137" sheetId="212" state="veryHidden" r:id="rId138"/>
    <sheet name="StartUp_138" sheetId="213" state="veryHidden" r:id="rId139"/>
    <sheet name="StartUp_139" sheetId="214" state="veryHidden" r:id="rId140"/>
    <sheet name="StartUp_140" sheetId="215" state="veryHidden" r:id="rId141"/>
    <sheet name="StartUp_141" sheetId="216" state="veryHidden" r:id="rId142"/>
    <sheet name="StartUp_142" sheetId="217" state="veryHidden" r:id="rId143"/>
    <sheet name="StartUp_143" sheetId="218" state="veryHidden" r:id="rId144"/>
    <sheet name="StartUp_144" sheetId="219" state="veryHidden" r:id="rId145"/>
    <sheet name="StartUp_145" sheetId="220" state="veryHidden" r:id="rId146"/>
    <sheet name="StartUp_146" sheetId="221" state="veryHidden" r:id="rId147"/>
    <sheet name="StartUp_147" sheetId="222" state="veryHidden" r:id="rId148"/>
    <sheet name="StartUp_148" sheetId="223" state="veryHidden" r:id="rId149"/>
    <sheet name="StartUp_149" sheetId="224" state="veryHidden" r:id="rId150"/>
    <sheet name="StartUp_150" sheetId="225" state="veryHidden" r:id="rId151"/>
    <sheet name="StartUp_151" sheetId="226" state="veryHidden" r:id="rId152"/>
    <sheet name="StartUp_152" sheetId="227" state="veryHidden" r:id="rId153"/>
    <sheet name="StartUp_153" sheetId="228" state="veryHidden" r:id="rId154"/>
    <sheet name="StartUp_154" sheetId="229" state="veryHidden" r:id="rId155"/>
    <sheet name="StartUp_155" sheetId="230" state="veryHidden" r:id="rId156"/>
    <sheet name="StartUp_156" sheetId="231" state="veryHidden" r:id="rId157"/>
    <sheet name="StartUp_157" sheetId="232" state="veryHidden" r:id="rId158"/>
    <sheet name="StartUp_158" sheetId="233" state="veryHidden" r:id="rId159"/>
    <sheet name="StartUp_159" sheetId="234" state="veryHidden" r:id="rId160"/>
    <sheet name="StartUp_160" sheetId="235" state="veryHidden" r:id="rId161"/>
    <sheet name="StartUp_161" sheetId="236" state="veryHidden" r:id="rId162"/>
    <sheet name="StartUp_162" sheetId="237" state="veryHidden" r:id="rId163"/>
    <sheet name="StartUp_163" sheetId="238" state="veryHidden" r:id="rId164"/>
    <sheet name="StartUp_164" sheetId="239" state="veryHidden" r:id="rId165"/>
    <sheet name="StartUp_165" sheetId="240" state="veryHidden" r:id="rId166"/>
    <sheet name="StartUp_166" sheetId="241" state="veryHidden" r:id="rId167"/>
    <sheet name="StartUp_167" sheetId="242" state="veryHidden" r:id="rId168"/>
    <sheet name="StartUp_168" sheetId="243" state="veryHidden" r:id="rId169"/>
    <sheet name="StartUp_169" sheetId="244" state="veryHidden" r:id="rId170"/>
    <sheet name="StartUp_170" sheetId="245" state="veryHidden" r:id="rId171"/>
    <sheet name="StartUp_171" sheetId="246" state="veryHidden" r:id="rId172"/>
    <sheet name="StartUp_172" sheetId="247" state="veryHidden" r:id="rId173"/>
    <sheet name="StartUp_173" sheetId="248" state="veryHidden" r:id="rId174"/>
    <sheet name="StartUp_174" sheetId="249" state="veryHidden" r:id="rId175"/>
    <sheet name="StartUp_175" sheetId="250" state="veryHidden" r:id="rId176"/>
    <sheet name="StartUp_176" sheetId="251" state="veryHidden" r:id="rId177"/>
    <sheet name="StartUp_177" sheetId="252" state="veryHidden" r:id="rId178"/>
    <sheet name="StartUp_178" sheetId="253" state="veryHidden" r:id="rId179"/>
    <sheet name="StartUp_179" sheetId="254" state="veryHidden" r:id="rId180"/>
    <sheet name="StartUp_180" sheetId="255" state="veryHidden" r:id="rId181"/>
    <sheet name="StartUp_181" sheetId="256" state="veryHidden" r:id="rId182"/>
    <sheet name="StartUp_182" sheetId="257" state="veryHidden" r:id="rId183"/>
    <sheet name="StartUp_183" sheetId="258" state="veryHidden" r:id="rId184"/>
    <sheet name="StartUp_184" sheetId="259" state="veryHidden" r:id="rId185"/>
    <sheet name="StartUp_185" sheetId="260" state="veryHidden" r:id="rId186"/>
    <sheet name="StartUp_186" sheetId="261" state="veryHidden" r:id="rId187"/>
    <sheet name="StartUp_187" sheetId="262" state="veryHidden" r:id="rId188"/>
    <sheet name="StartUp_188" sheetId="263" state="veryHidden" r:id="rId189"/>
    <sheet name="StartUp_189" sheetId="264" state="veryHidden" r:id="rId190"/>
    <sheet name="StartUp_190" sheetId="265" state="veryHidden" r:id="rId191"/>
    <sheet name="StartUp_191" sheetId="266" state="veryHidden" r:id="rId192"/>
    <sheet name="StartUp_192" sheetId="267" state="veryHidden" r:id="rId193"/>
    <sheet name="StartUp_193" sheetId="268" state="veryHidden" r:id="rId194"/>
    <sheet name="StartUp_194" sheetId="269" state="veryHidden" r:id="rId195"/>
    <sheet name="StartUp_195" sheetId="270" state="veryHidden" r:id="rId196"/>
    <sheet name="StartUp_196" sheetId="271" state="veryHidden" r:id="rId197"/>
    <sheet name="StartUp_197" sheetId="272" state="veryHidden" r:id="rId198"/>
    <sheet name="StartUp_198" sheetId="273" state="veryHidden" r:id="rId199"/>
    <sheet name="StartUp_199" sheetId="274" state="veryHidden" r:id="rId200"/>
    <sheet name="StartUp_200" sheetId="275" state="veryHidden" r:id="rId201"/>
    <sheet name="StartUp_201" sheetId="276" state="veryHidden" r:id="rId202"/>
    <sheet name="StartUp_202" sheetId="277" state="veryHidden" r:id="rId203"/>
    <sheet name="StartUp_203" sheetId="278" state="veryHidden" r:id="rId204"/>
    <sheet name="StartUp_204" sheetId="279" state="veryHidden" r:id="rId205"/>
    <sheet name="StartUp_205" sheetId="280" state="veryHidden" r:id="rId206"/>
    <sheet name="StartUp_206" sheetId="281" state="veryHidden" r:id="rId207"/>
    <sheet name="StartUp_207" sheetId="282" state="veryHidden" r:id="rId208"/>
    <sheet name="StartUp_208" sheetId="283" state="veryHidden" r:id="rId209"/>
    <sheet name="StartUp_209" sheetId="284" state="veryHidden" r:id="rId210"/>
    <sheet name="StartUp_210" sheetId="285" state="veryHidden" r:id="rId211"/>
    <sheet name="StartUp_211" sheetId="286" state="veryHidden" r:id="rId212"/>
    <sheet name="StartUp_212" sheetId="287" state="veryHidden" r:id="rId213"/>
    <sheet name="StartUp_213" sheetId="288" state="veryHidden" r:id="rId214"/>
    <sheet name="StartUp_214" sheetId="289" state="veryHidden" r:id="rId215"/>
    <sheet name="StartUp_215" sheetId="290" state="veryHidden" r:id="rId216"/>
    <sheet name="StartUp_216" sheetId="291" state="veryHidden" r:id="rId217"/>
    <sheet name="StartUp_217" sheetId="292" state="veryHidden" r:id="rId218"/>
    <sheet name="StartUp_218" sheetId="293" state="veryHidden" r:id="rId219"/>
    <sheet name="StartUp_219" sheetId="294" state="veryHidden" r:id="rId220"/>
    <sheet name="StartUp_220" sheetId="295" state="veryHidden" r:id="rId221"/>
    <sheet name="StartUp_221" sheetId="296" state="veryHidden" r:id="rId222"/>
    <sheet name="StartUp_222" sheetId="297" state="veryHidden" r:id="rId223"/>
    <sheet name="StartUp_223" sheetId="298" state="veryHidden" r:id="rId224"/>
    <sheet name="StartUp_224" sheetId="299" state="veryHidden" r:id="rId225"/>
    <sheet name="StartUp_225" sheetId="300" state="veryHidden" r:id="rId226"/>
    <sheet name="StartUp_226" sheetId="301" state="veryHidden" r:id="rId227"/>
    <sheet name="StartUp_227" sheetId="302" state="veryHidden" r:id="rId228"/>
    <sheet name="StartUp_228" sheetId="303" state="veryHidden" r:id="rId229"/>
    <sheet name="StartUp_229" sheetId="304" state="veryHidden" r:id="rId230"/>
    <sheet name="StartUp_230" sheetId="305" state="veryHidden" r:id="rId231"/>
    <sheet name="StartUp_231" sheetId="306" state="veryHidden" r:id="rId232"/>
    <sheet name="StartUp_232" sheetId="307" state="veryHidden" r:id="rId233"/>
    <sheet name="StartUp_233" sheetId="308" state="veryHidden" r:id="rId234"/>
    <sheet name="StartUp_234" sheetId="309" state="veryHidden" r:id="rId235"/>
    <sheet name="StartUp_235" sheetId="310" state="veryHidden" r:id="rId236"/>
    <sheet name="StartUp_236" sheetId="311" state="veryHidden" r:id="rId237"/>
    <sheet name="StartUp_237" sheetId="312" state="veryHidden" r:id="rId238"/>
    <sheet name="StartUp_238" sheetId="313" state="veryHidden" r:id="rId239"/>
    <sheet name="StartUp_239" sheetId="314" state="veryHidden" r:id="rId240"/>
    <sheet name="StartUp_240" sheetId="315" state="veryHidden" r:id="rId241"/>
    <sheet name="StartUp_241" sheetId="316" state="veryHidden" r:id="rId242"/>
    <sheet name="StartUp_242" sheetId="317" state="veryHidden" r:id="rId243"/>
    <sheet name="StartUp_243" sheetId="318" state="veryHidden" r:id="rId244"/>
    <sheet name="StartUp_244" sheetId="319" state="veryHidden" r:id="rId245"/>
    <sheet name="StartUp_245" sheetId="320" state="veryHidden" r:id="rId246"/>
    <sheet name="StartUp_246" sheetId="321" state="veryHidden" r:id="rId247"/>
    <sheet name="StartUp_247" sheetId="322" state="veryHidden" r:id="rId248"/>
    <sheet name="StartUp_248" sheetId="323" state="veryHidden" r:id="rId249"/>
    <sheet name="StartUp_249" sheetId="324" state="veryHidden" r:id="rId250"/>
    <sheet name="StartUp_250" sheetId="325" state="veryHidden" r:id="rId251"/>
    <sheet name="StartUp_251" sheetId="326" state="veryHidden" r:id="rId252"/>
    <sheet name="StartUp_252" sheetId="327" state="veryHidden" r:id="rId253"/>
    <sheet name="StartUp_253" sheetId="328" state="veryHidden" r:id="rId254"/>
    <sheet name="StartUp_254" sheetId="329" state="veryHidden" r:id="rId255"/>
    <sheet name="StartUp_255" sheetId="330" state="veryHidden" r:id="rId256"/>
    <sheet name="StartUp_256" sheetId="331" state="veryHidden" r:id="rId257"/>
    <sheet name="StartUp_257" sheetId="332" state="veryHidden" r:id="rId258"/>
    <sheet name="StartUp_258" sheetId="333" state="veryHidden" r:id="rId259"/>
    <sheet name="StartUp_259" sheetId="334" state="veryHidden" r:id="rId260"/>
    <sheet name="StartUp_260" sheetId="335" state="veryHidden" r:id="rId261"/>
    <sheet name="StartUp_261" sheetId="336" state="veryHidden" r:id="rId262"/>
    <sheet name="StartUp_262" sheetId="337" state="veryHidden" r:id="rId263"/>
    <sheet name="StartUp_263" sheetId="338" state="veryHidden" r:id="rId264"/>
    <sheet name="StartUp_264" sheetId="339" state="veryHidden" r:id="rId265"/>
    <sheet name="StartUp_265" sheetId="340" state="veryHidden" r:id="rId266"/>
    <sheet name="StartUp_266" sheetId="341" state="veryHidden" r:id="rId267"/>
    <sheet name="StartUp_267" sheetId="342" state="veryHidden" r:id="rId268"/>
    <sheet name="StartUp_268" sheetId="343" state="veryHidden" r:id="rId269"/>
    <sheet name="StartUp_269" sheetId="344" state="veryHidden" r:id="rId270"/>
    <sheet name="StartUp_270" sheetId="346" state="veryHidden" r:id="rId271"/>
    <sheet name="StartUp_271" sheetId="347" state="veryHidden" r:id="rId272"/>
    <sheet name="StartUp_272" sheetId="348" state="veryHidden" r:id="rId273"/>
    <sheet name="StartUp_273" sheetId="349" state="veryHidden" r:id="rId274"/>
    <sheet name="StartUp_274" sheetId="350" state="veryHidden" r:id="rId275"/>
    <sheet name="StartUp_275" sheetId="351" state="veryHidden" r:id="rId276"/>
    <sheet name="StartUp_276" sheetId="352" state="veryHidden" r:id="rId277"/>
    <sheet name="StartUp_277" sheetId="353" state="veryHidden" r:id="rId278"/>
    <sheet name="StartUp_278" sheetId="354" state="veryHidden" r:id="rId279"/>
    <sheet name="StartUp_279" sheetId="355" state="veryHidden" r:id="rId280"/>
    <sheet name="StartUp_280" sheetId="356" state="veryHidden" r:id="rId281"/>
    <sheet name="StartUp_281" sheetId="357" state="veryHidden" r:id="rId282"/>
    <sheet name="StartUp_282" sheetId="358" state="veryHidden" r:id="rId283"/>
    <sheet name="StartUp_283" sheetId="359" state="veryHidden" r:id="rId284"/>
    <sheet name="StartUp_284" sheetId="360" state="veryHidden" r:id="rId285"/>
    <sheet name="StartUp_285" sheetId="361" state="veryHidden" r:id="rId286"/>
    <sheet name="StartUp_286" sheetId="362" state="veryHidden" r:id="rId287"/>
    <sheet name="StartUp_287" sheetId="363" state="veryHidden" r:id="rId288"/>
    <sheet name="StartUp_288" sheetId="364" state="veryHidden" r:id="rId289"/>
    <sheet name="StartUp_289" sheetId="365" state="veryHidden" r:id="rId290"/>
    <sheet name="StartUp_290" sheetId="366" state="veryHidden" r:id="rId291"/>
    <sheet name="StartUp_291" sheetId="367" state="veryHidden" r:id="rId292"/>
    <sheet name="StartUp_292" sheetId="368" state="veryHidden" r:id="rId293"/>
    <sheet name="StartUp_293" sheetId="369" state="veryHidden" r:id="rId294"/>
    <sheet name="StartUp_294" sheetId="370" state="veryHidden" r:id="rId295"/>
    <sheet name="StartUp_295" sheetId="371" state="veryHidden" r:id="rId296"/>
    <sheet name="StartUp_296" sheetId="372" state="veryHidden" r:id="rId297"/>
    <sheet name="StartUp_297" sheetId="373" state="veryHidden" r:id="rId298"/>
    <sheet name="StartUp_298" sheetId="374" state="veryHidden" r:id="rId299"/>
    <sheet name="StartUp_299" sheetId="375" state="veryHidden" r:id="rId300"/>
    <sheet name="StartUp_300" sheetId="376" state="veryHidden" r:id="rId301"/>
    <sheet name="StartUp_301" sheetId="377" state="veryHidden" r:id="rId302"/>
    <sheet name="StartUp_302" sheetId="378" state="veryHidden" r:id="rId303"/>
    <sheet name="StartUp_303" sheetId="379" state="veryHidden" r:id="rId304"/>
    <sheet name="StartUp_304" sheetId="380" state="veryHidden" r:id="rId305"/>
    <sheet name="StartUp_305" sheetId="381" state="veryHidden" r:id="rId306"/>
    <sheet name="StartUp_306" sheetId="382" state="veryHidden" r:id="rId307"/>
    <sheet name="StartUp_307" sheetId="383" state="veryHidden" r:id="rId308"/>
    <sheet name="StartUp_308" sheetId="384" state="veryHidden" r:id="rId309"/>
    <sheet name="StartUp_309" sheetId="385" state="veryHidden" r:id="rId310"/>
    <sheet name="StartUp_310" sheetId="386" state="veryHidden" r:id="rId311"/>
    <sheet name="StartUp_311" sheetId="387" state="veryHidden" r:id="rId312"/>
    <sheet name="StartUp_312" sheetId="388" state="veryHidden" r:id="rId313"/>
    <sheet name="StartUp_313" sheetId="389" state="veryHidden" r:id="rId314"/>
    <sheet name="StartUp_314" sheetId="390" state="veryHidden" r:id="rId315"/>
    <sheet name="StartUp_315" sheetId="391" state="veryHidden" r:id="rId316"/>
    <sheet name="StartUp_316" sheetId="392" state="veryHidden" r:id="rId317"/>
    <sheet name="StartUp_317" sheetId="393" state="veryHidden" r:id="rId318"/>
    <sheet name="StartUp_318" sheetId="394" state="veryHidden" r:id="rId319"/>
    <sheet name="StartUp_319" sheetId="395" state="veryHidden" r:id="rId320"/>
    <sheet name="StartUp_320" sheetId="396" state="veryHidden" r:id="rId321"/>
    <sheet name="StartUp_321" sheetId="397" state="veryHidden" r:id="rId322"/>
    <sheet name="StartUp_322" sheetId="398" state="veryHidden" r:id="rId323"/>
    <sheet name="StartUp_323" sheetId="399" state="veryHidden" r:id="rId324"/>
    <sheet name="StartUp_324" sheetId="400" state="veryHidden" r:id="rId325"/>
    <sheet name="StartUp_325" sheetId="401" state="veryHidden" r:id="rId326"/>
    <sheet name="StartUp_326" sheetId="402" state="veryHidden" r:id="rId327"/>
    <sheet name="StartUp_327" sheetId="403" state="veryHidden" r:id="rId328"/>
    <sheet name="StartUp_328" sheetId="404" state="veryHidden" r:id="rId329"/>
    <sheet name="StartUp_329" sheetId="405" state="veryHidden" r:id="rId330"/>
    <sheet name="StartUp_330" sheetId="406" state="veryHidden" r:id="rId331"/>
    <sheet name="StartUp_331" sheetId="407" state="veryHidden" r:id="rId332"/>
    <sheet name="StartUp_332" sheetId="408" state="veryHidden" r:id="rId333"/>
    <sheet name="StartUp_333" sheetId="409" state="veryHidden" r:id="rId334"/>
    <sheet name="StartUp_334" sheetId="410" state="veryHidden" r:id="rId335"/>
    <sheet name="StartUp_335" sheetId="411" state="veryHidden" r:id="rId336"/>
    <sheet name="StartUp_336" sheetId="412" state="veryHidden" r:id="rId337"/>
    <sheet name="StartUp_337" sheetId="413" state="veryHidden" r:id="rId338"/>
    <sheet name="StartUp_338" sheetId="415" state="veryHidden" r:id="rId339"/>
    <sheet name="StartUp_339" sheetId="416" state="veryHidden" r:id="rId340"/>
    <sheet name="StartUp_340" sheetId="417" state="veryHidden" r:id="rId341"/>
    <sheet name="StartUp_341" sheetId="418" state="veryHidden" r:id="rId342"/>
    <sheet name="StartUp_342" sheetId="419" state="veryHidden" r:id="rId343"/>
    <sheet name="StartUp_343" sheetId="420" state="veryHidden" r:id="rId344"/>
    <sheet name="StartUp_344" sheetId="421" state="veryHidden" r:id="rId345"/>
    <sheet name="StartUp_345" sheetId="422" state="veryHidden" r:id="rId346"/>
    <sheet name="StartUp_346" sheetId="423" state="veryHidden" r:id="rId347"/>
    <sheet name="StartUp_347" sheetId="424" state="veryHidden" r:id="rId348"/>
    <sheet name="StartUp_348" sheetId="425" state="veryHidden" r:id="rId349"/>
    <sheet name="StartUp_349" sheetId="426" state="veryHidden" r:id="rId350"/>
    <sheet name="StartUp_350" sheetId="427" state="veryHidden" r:id="rId351"/>
    <sheet name="StartUp_351" sheetId="429" state="veryHidden" r:id="rId352"/>
    <sheet name="StartUp_352" sheetId="430" state="veryHidden" r:id="rId353"/>
    <sheet name="StartUp_353" sheetId="431" state="veryHidden" r:id="rId354"/>
    <sheet name="StartUp_354" sheetId="432" state="veryHidden" r:id="rId355"/>
    <sheet name="StartUp_355" sheetId="433" state="veryHidden" r:id="rId356"/>
    <sheet name="StartUp_356" sheetId="434" state="veryHidden" r:id="rId357"/>
    <sheet name="StartUp_357" sheetId="435" state="veryHidden" r:id="rId358"/>
    <sheet name="StartUp_358" sheetId="436" state="veryHidden" r:id="rId359"/>
    <sheet name="StartUp_359" sheetId="437" state="veryHidden" r:id="rId360"/>
    <sheet name="StartUp_360" sheetId="438" state="veryHidden" r:id="rId361"/>
    <sheet name="StartUp_361" sheetId="439" state="veryHidden" r:id="rId362"/>
    <sheet name="StartUp_362" sheetId="440" state="veryHidden" r:id="rId363"/>
    <sheet name="StartUp_363" sheetId="441" state="veryHidden" r:id="rId364"/>
    <sheet name="StartUp_364" sheetId="442" state="veryHidden" r:id="rId365"/>
    <sheet name="StartUp_365" sheetId="443" state="veryHidden" r:id="rId366"/>
    <sheet name="StartUp_366" sheetId="444" state="veryHidden" r:id="rId367"/>
    <sheet name="StartUp_367" sheetId="445" state="veryHidden" r:id="rId368"/>
    <sheet name="StartUp_368" sheetId="446" state="veryHidden" r:id="rId369"/>
    <sheet name="StartUp_369" sheetId="447" state="veryHidden" r:id="rId370"/>
    <sheet name="StartUp_370" sheetId="448" state="veryHidden" r:id="rId371"/>
    <sheet name="StartUp_371" sheetId="449" state="veryHidden" r:id="rId372"/>
    <sheet name="StartUp_372" sheetId="450" state="veryHidden" r:id="rId373"/>
    <sheet name="StartUp_373" sheetId="451" state="veryHidden" r:id="rId374"/>
    <sheet name="StartUp_374" sheetId="452" state="veryHidden" r:id="rId375"/>
    <sheet name="StartUp_375" sheetId="453" state="veryHidden" r:id="rId376"/>
    <sheet name="StartUp_376" sheetId="454" state="veryHidden" r:id="rId377"/>
    <sheet name="StartUp_377" sheetId="455" state="veryHidden" r:id="rId378"/>
    <sheet name="StartUp_378" sheetId="456" state="veryHidden" r:id="rId379"/>
    <sheet name="StartUp_379" sheetId="457" state="veryHidden" r:id="rId380"/>
    <sheet name="StartUp_380" sheetId="458" state="veryHidden" r:id="rId381"/>
    <sheet name="StartUp_381" sheetId="459" state="veryHidden" r:id="rId382"/>
    <sheet name="StartUp_382" sheetId="460" state="veryHidden" r:id="rId383"/>
    <sheet name="StartUp_383" sheetId="461" state="veryHidden" r:id="rId384"/>
    <sheet name="StartUp_384" sheetId="462" state="veryHidden" r:id="rId385"/>
    <sheet name="StartUp_385" sheetId="463" state="veryHidden" r:id="rId386"/>
    <sheet name="StartUp_386" sheetId="464" state="veryHidden" r:id="rId387"/>
    <sheet name="StartUp_387" sheetId="465" state="veryHidden" r:id="rId388"/>
    <sheet name="StartUp_388" sheetId="466" state="veryHidden" r:id="rId389"/>
    <sheet name="StartUp_389" sheetId="467" state="veryHidden" r:id="rId390"/>
    <sheet name="StartUp_390" sheetId="468" state="veryHidden" r:id="rId391"/>
    <sheet name="StartUp_391" sheetId="469" state="veryHidden" r:id="rId392"/>
    <sheet name="StartUp_392" sheetId="470" state="veryHidden" r:id="rId393"/>
    <sheet name="StartUp_393" sheetId="471" state="veryHidden" r:id="rId394"/>
    <sheet name="StartUp_394" sheetId="472" state="veryHidden" r:id="rId395"/>
    <sheet name="StartUp_395" sheetId="473" state="veryHidden" r:id="rId396"/>
    <sheet name="StartUp_396" sheetId="474" state="veryHidden" r:id="rId397"/>
    <sheet name="StartUp_397" sheetId="475" state="veryHidden" r:id="rId398"/>
    <sheet name="StartUp_398" sheetId="476" state="veryHidden" r:id="rId399"/>
    <sheet name="StartUp_399" sheetId="477" state="veryHidden" r:id="rId400"/>
    <sheet name="StartUp_400" sheetId="478" state="veryHidden" r:id="rId401"/>
    <sheet name="StartUp_401" sheetId="479" state="veryHidden" r:id="rId402"/>
    <sheet name="StartUp_402" sheetId="480" state="veryHidden" r:id="rId403"/>
    <sheet name="StartUp_403" sheetId="481" state="veryHidden" r:id="rId404"/>
    <sheet name="StartUp_404" sheetId="482" state="veryHidden" r:id="rId405"/>
    <sheet name="StartUp_405" sheetId="483" state="veryHidden" r:id="rId406"/>
    <sheet name="StartUp_406" sheetId="484" state="veryHidden" r:id="rId407"/>
    <sheet name="StartUp_407" sheetId="485" state="veryHidden" r:id="rId408"/>
    <sheet name="StartUp_408" sheetId="486" state="veryHidden" r:id="rId409"/>
    <sheet name="StartUp_409" sheetId="487" state="veryHidden" r:id="rId410"/>
    <sheet name="StartUp_410" sheetId="488" state="veryHidden" r:id="rId411"/>
    <sheet name="StartUp_411" sheetId="489" state="veryHidden" r:id="rId412"/>
    <sheet name="StartUp_412" sheetId="490" state="veryHidden" r:id="rId413"/>
    <sheet name="StartUp_413" sheetId="491" state="veryHidden" r:id="rId414"/>
    <sheet name="StartUp_414" sheetId="492" state="veryHidden" r:id="rId415"/>
    <sheet name="StartUp_415" sheetId="493" state="veryHidden" r:id="rId416"/>
    <sheet name="StartUp_416" sheetId="494" state="veryHidden" r:id="rId417"/>
    <sheet name="StartUp_417" sheetId="495" state="veryHidden" r:id="rId418"/>
    <sheet name="StartUp_418" sheetId="497" state="veryHidden" r:id="rId419"/>
    <sheet name="StartUp_419" sheetId="498" state="veryHidden" r:id="rId420"/>
    <sheet name="StartUp_420" sheetId="499" state="veryHidden" r:id="rId421"/>
    <sheet name="StartUp_421" sheetId="500" state="veryHidden" r:id="rId422"/>
    <sheet name="StartUp_422" sheetId="501" state="veryHidden" r:id="rId423"/>
    <sheet name="StartUp_423" sheetId="502" state="veryHidden" r:id="rId424"/>
    <sheet name="StartUp_424" sheetId="503" state="veryHidden" r:id="rId425"/>
    <sheet name="StartUp_425" sheetId="504" state="veryHidden" r:id="rId426"/>
    <sheet name="StartUp_426" sheetId="505" state="veryHidden" r:id="rId427"/>
    <sheet name="StartUp_427" sheetId="506" state="veryHidden" r:id="rId428"/>
    <sheet name="StartUp_428" sheetId="507" state="veryHidden" r:id="rId429"/>
    <sheet name="StartUp_429" sheetId="508" state="veryHidden" r:id="rId430"/>
    <sheet name="StartUp_430" sheetId="509" state="veryHidden" r:id="rId431"/>
    <sheet name="StartUp_431" sheetId="510" state="veryHidden" r:id="rId432"/>
    <sheet name="StartUp_432" sheetId="511" state="veryHidden" r:id="rId433"/>
    <sheet name="StartUp_433" sheetId="512" state="veryHidden" r:id="rId434"/>
    <sheet name="StartUp_434" sheetId="513" state="veryHidden" r:id="rId435"/>
    <sheet name="StartUp_435" sheetId="514" state="veryHidden" r:id="rId436"/>
    <sheet name="StartUp_436" sheetId="515" state="veryHidden" r:id="rId437"/>
    <sheet name="StartUp_437" sheetId="516" state="veryHidden" r:id="rId438"/>
    <sheet name="StartUp_438" sheetId="517" state="veryHidden" r:id="rId439"/>
    <sheet name="StartUp_439" sheetId="518" state="veryHidden" r:id="rId440"/>
    <sheet name="StartUp_440" sheetId="519" state="veryHidden" r:id="rId441"/>
    <sheet name="StartUp_441" sheetId="520" state="veryHidden" r:id="rId442"/>
    <sheet name="StartUp_442" sheetId="521" state="veryHidden" r:id="rId443"/>
    <sheet name="StartUp_443" sheetId="522" state="veryHidden" r:id="rId444"/>
    <sheet name="StartUp_444" sheetId="523" state="veryHidden" r:id="rId445"/>
    <sheet name="StartUp_445" sheetId="524" state="veryHidden" r:id="rId446"/>
    <sheet name="StartUp_446" sheetId="525" state="veryHidden" r:id="rId447"/>
    <sheet name="StartUp_447" sheetId="526" state="veryHidden" r:id="rId448"/>
    <sheet name="StartUp_448" sheetId="527" state="veryHidden" r:id="rId449"/>
    <sheet name="StartUp_449" sheetId="528" state="veryHidden" r:id="rId450"/>
    <sheet name="StartUp_450" sheetId="529" state="veryHidden" r:id="rId451"/>
    <sheet name="StartUp_451" sheetId="530" state="veryHidden" r:id="rId452"/>
    <sheet name="StartUp_452" sheetId="531" state="veryHidden" r:id="rId453"/>
    <sheet name="StartUp_453" sheetId="532" state="veryHidden" r:id="rId454"/>
    <sheet name="StartUp_454" sheetId="533" state="veryHidden" r:id="rId455"/>
    <sheet name="StartUp_455" sheetId="534" state="veryHidden" r:id="rId456"/>
    <sheet name="StartUp_456" sheetId="535" state="veryHidden" r:id="rId457"/>
    <sheet name="StartUp_457" sheetId="536" state="veryHidden" r:id="rId458"/>
    <sheet name="StartUp_458" sheetId="537" state="veryHidden" r:id="rId459"/>
    <sheet name="StartUp_459" sheetId="538" state="veryHidden" r:id="rId460"/>
    <sheet name="StartUp_460" sheetId="539" state="veryHidden" r:id="rId461"/>
    <sheet name="StartUp_461" sheetId="540" state="veryHidden" r:id="rId462"/>
    <sheet name="StartUp_462" sheetId="541" state="veryHidden" r:id="rId463"/>
    <sheet name="StartUp_463" sheetId="542" state="veryHidden" r:id="rId464"/>
    <sheet name="StartUp_464" sheetId="543" state="veryHidden" r:id="rId465"/>
    <sheet name="StartUp_465" sheetId="544" state="veryHidden" r:id="rId466"/>
    <sheet name="StartUp_466" sheetId="545" state="veryHidden" r:id="rId467"/>
    <sheet name="StartUp_467" sheetId="546" state="veryHidden" r:id="rId468"/>
    <sheet name="StartUp_468" sheetId="547" state="veryHidden" r:id="rId469"/>
    <sheet name="StartUp_469" sheetId="548" state="veryHidden" r:id="rId470"/>
    <sheet name="StartUp_470" sheetId="549" state="veryHidden" r:id="rId471"/>
    <sheet name="StartUp_471" sheetId="550" state="veryHidden" r:id="rId472"/>
    <sheet name="StartUp_472" sheetId="551" state="veryHidden" r:id="rId473"/>
    <sheet name="StartUp_473" sheetId="552" state="veryHidden" r:id="rId474"/>
    <sheet name="StartUp_474" sheetId="553" state="veryHidden" r:id="rId475"/>
    <sheet name="StartUp_475" sheetId="554" state="veryHidden" r:id="rId476"/>
    <sheet name="StartUp_476" sheetId="555" state="veryHidden" r:id="rId477"/>
    <sheet name="StartUp_477" sheetId="556" state="veryHidden" r:id="rId478"/>
    <sheet name="StartUp_478" sheetId="557" state="veryHidden" r:id="rId479"/>
    <sheet name="StartUp_479" sheetId="558" state="veryHidden" r:id="rId480"/>
    <sheet name="StartUp_480" sheetId="559" state="veryHidden" r:id="rId481"/>
    <sheet name="StartUp_481" sheetId="560" state="veryHidden" r:id="rId482"/>
    <sheet name="StartUp_482" sheetId="561" state="veryHidden" r:id="rId483"/>
    <sheet name="StartUp_483" sheetId="562" state="veryHidden" r:id="rId484"/>
    <sheet name="StartUp_484" sheetId="563" state="veryHidden" r:id="rId485"/>
    <sheet name="StartUp_485" sheetId="564" state="veryHidden" r:id="rId486"/>
    <sheet name="StartUp_486" sheetId="565" state="veryHidden" r:id="rId487"/>
    <sheet name="StartUp_487" sheetId="566" state="veryHidden" r:id="rId488"/>
    <sheet name="StartUp_488" sheetId="567" state="veryHidden" r:id="rId489"/>
    <sheet name="StartUp_489" sheetId="568" state="veryHidden" r:id="rId490"/>
    <sheet name="StartUp_490" sheetId="569" state="veryHidden" r:id="rId491"/>
    <sheet name="StartUp_491" sheetId="570" state="veryHidden" r:id="rId492"/>
    <sheet name="StartUp_492" sheetId="571" state="veryHidden" r:id="rId493"/>
    <sheet name="StartUp_493" sheetId="572" state="veryHidden" r:id="rId494"/>
    <sheet name="StartUp_494" sheetId="573" state="veryHidden" r:id="rId495"/>
    <sheet name="StartUp_495" sheetId="574" state="veryHidden" r:id="rId496"/>
    <sheet name="StartUp_496" sheetId="575" state="veryHidden" r:id="rId497"/>
    <sheet name="StartUp_497" sheetId="576" state="veryHidden" r:id="rId498"/>
    <sheet name="StartUp_498" sheetId="577" state="veryHidden" r:id="rId499"/>
    <sheet name="StartUp_499" sheetId="578" state="veryHidden" r:id="rId500"/>
    <sheet name="StartUp_500" sheetId="579" state="veryHidden" r:id="rId501"/>
    <sheet name="StartUp_501" sheetId="580" state="veryHidden" r:id="rId502"/>
    <sheet name="StartUp_502" sheetId="581" state="veryHidden" r:id="rId503"/>
    <sheet name="StartUp_503" sheetId="582" state="veryHidden" r:id="rId504"/>
    <sheet name="StartUp_504" sheetId="583" state="veryHidden" r:id="rId505"/>
    <sheet name="StartUp_505" sheetId="584" state="veryHidden" r:id="rId506"/>
    <sheet name="StartUp_506" sheetId="585" state="veryHidden" r:id="rId507"/>
    <sheet name="StartUp_507" sheetId="586" state="veryHidden" r:id="rId508"/>
    <sheet name="StartUp_508" sheetId="587" state="veryHidden" r:id="rId509"/>
    <sheet name="StartUp_509" sheetId="588" state="veryHidden" r:id="rId510"/>
    <sheet name="StartUp_510" sheetId="589" state="veryHidden" r:id="rId511"/>
    <sheet name="StartUp_511" sheetId="590" state="veryHidden" r:id="rId512"/>
    <sheet name="StartUp_512" sheetId="591" state="veryHidden" r:id="rId513"/>
    <sheet name="StartUp_513" sheetId="592" state="veryHidden" r:id="rId514"/>
    <sheet name="StartUp_514" sheetId="593" state="veryHidden" r:id="rId515"/>
    <sheet name="StartUp_515" sheetId="594" state="veryHidden" r:id="rId516"/>
    <sheet name="StartUp_516" sheetId="595" state="veryHidden" r:id="rId517"/>
    <sheet name="StartUp_517" sheetId="596" state="veryHidden" r:id="rId518"/>
    <sheet name="StartUp_518" sheetId="597" state="veryHidden" r:id="rId519"/>
    <sheet name="StartUp_519" sheetId="598" state="veryHidden" r:id="rId520"/>
    <sheet name="StartUp_520" sheetId="599" state="veryHidden" r:id="rId521"/>
    <sheet name="StartUp_521" sheetId="600" state="veryHidden" r:id="rId522"/>
    <sheet name="StartUp_522" sheetId="601" state="veryHidden" r:id="rId523"/>
    <sheet name="StartUp_523" sheetId="602" state="veryHidden" r:id="rId524"/>
    <sheet name="StartUp_524" sheetId="603" state="veryHidden" r:id="rId525"/>
    <sheet name="StartUp_525" sheetId="604" state="veryHidden" r:id="rId526"/>
    <sheet name="StartUp_526" sheetId="605" state="veryHidden" r:id="rId527"/>
    <sheet name="StartUp_527" sheetId="606" state="veryHidden" r:id="rId528"/>
    <sheet name="StartUp_528" sheetId="607" state="veryHidden" r:id="rId529"/>
    <sheet name="StartUp_529" sheetId="608" state="veryHidden" r:id="rId530"/>
    <sheet name="StartUp_530" sheetId="609" state="veryHidden" r:id="rId531"/>
    <sheet name="StartUp_531" sheetId="610" state="veryHidden" r:id="rId532"/>
    <sheet name="StartUp_532" sheetId="611" state="veryHidden" r:id="rId533"/>
    <sheet name="StartUp_533" sheetId="612" state="veryHidden" r:id="rId534"/>
    <sheet name="StartUp_534" sheetId="613" state="veryHidden" r:id="rId535"/>
    <sheet name="StartUp_535" sheetId="614" state="veryHidden" r:id="rId536"/>
    <sheet name="StartUp_536" sheetId="615" state="veryHidden" r:id="rId537"/>
    <sheet name="StartUp_537" sheetId="616" state="veryHidden" r:id="rId538"/>
    <sheet name="StartUp_538" sheetId="617" state="veryHidden" r:id="rId539"/>
    <sheet name="StartUp_539" sheetId="618" state="veryHidden" r:id="rId540"/>
    <sheet name="StartUp_540" sheetId="619" state="veryHidden" r:id="rId541"/>
    <sheet name="StartUp_541" sheetId="620" state="veryHidden" r:id="rId542"/>
    <sheet name="StartUp_542" sheetId="621" state="veryHidden" r:id="rId543"/>
    <sheet name="StartUp_543" sheetId="622" state="veryHidden" r:id="rId544"/>
    <sheet name="StartUp_544" sheetId="623" state="veryHidden" r:id="rId545"/>
    <sheet name="StartUp_545" sheetId="624" state="veryHidden" r:id="rId546"/>
    <sheet name="StartUp_546" sheetId="625" state="veryHidden" r:id="rId547"/>
    <sheet name="StartUp_547" sheetId="626" state="veryHidden" r:id="rId548"/>
    <sheet name="StartUp_548" sheetId="627" state="veryHidden" r:id="rId549"/>
    <sheet name="StartUp_549" sheetId="628" state="veryHidden" r:id="rId550"/>
    <sheet name="StartUp_550" sheetId="629" state="veryHidden" r:id="rId551"/>
    <sheet name="StartUp_551" sheetId="630" state="veryHidden" r:id="rId552"/>
    <sheet name="StartUp_552" sheetId="631" state="veryHidden" r:id="rId553"/>
    <sheet name="StartUp_553" sheetId="632" state="veryHidden" r:id="rId554"/>
    <sheet name="StartUp_554" sheetId="633" state="veryHidden" r:id="rId555"/>
    <sheet name="StartUp_555" sheetId="634" state="veryHidden" r:id="rId556"/>
    <sheet name="StartUp_556" sheetId="635" state="veryHidden" r:id="rId557"/>
    <sheet name="StartUp_557" sheetId="636" state="veryHidden" r:id="rId558"/>
    <sheet name="StartUp_558" sheetId="637" state="veryHidden" r:id="rId559"/>
    <sheet name="StartUp_559" sheetId="638" state="veryHidden" r:id="rId560"/>
    <sheet name="StartUp_560" sheetId="639" state="veryHidden" r:id="rId561"/>
    <sheet name="StartUp_561" sheetId="640" state="veryHidden" r:id="rId562"/>
    <sheet name="StartUp_562" sheetId="641" state="veryHidden" r:id="rId563"/>
    <sheet name="StartUp_563" sheetId="642" state="veryHidden" r:id="rId564"/>
    <sheet name="StartUp_564" sheetId="643" state="veryHidden" r:id="rId565"/>
    <sheet name="StartUp_565" sheetId="645" state="veryHidden" r:id="rId566"/>
    <sheet name="StartUp_566" sheetId="646" state="veryHidden" r:id="rId567"/>
    <sheet name="StartUp_567" sheetId="647" state="veryHidden" r:id="rId568"/>
    <sheet name="StartUp_568" sheetId="648" state="veryHidden" r:id="rId569"/>
    <sheet name="StartUp_569" sheetId="649" state="veryHidden" r:id="rId570"/>
    <sheet name="StartUp_570" sheetId="650" state="veryHidden" r:id="rId571"/>
    <sheet name="StartUp_571" sheetId="651" state="veryHidden" r:id="rId572"/>
    <sheet name="StartUp_572" sheetId="652" state="veryHidden" r:id="rId573"/>
    <sheet name="StartUp_573" sheetId="653" state="veryHidden" r:id="rId574"/>
    <sheet name="StartUp_574" sheetId="654" state="veryHidden" r:id="rId575"/>
    <sheet name="StartUp_575" sheetId="655" state="veryHidden" r:id="rId576"/>
    <sheet name="StartUp_576" sheetId="656" state="veryHidden" r:id="rId577"/>
    <sheet name="StartUp_577" sheetId="657" state="veryHidden" r:id="rId578"/>
    <sheet name="StartUp_578" sheetId="658" state="veryHidden" r:id="rId579"/>
    <sheet name="StartUp_579" sheetId="659" state="veryHidden" r:id="rId580"/>
    <sheet name="StartUp_580" sheetId="660" state="veryHidden" r:id="rId581"/>
    <sheet name="StartUp_581" sheetId="661" state="veryHidden" r:id="rId582"/>
    <sheet name="StartUp_582" sheetId="662" state="veryHidden" r:id="rId583"/>
    <sheet name="StartUp_583" sheetId="663" state="veryHidden" r:id="rId584"/>
    <sheet name="StartUp_584" sheetId="664" state="veryHidden" r:id="rId585"/>
    <sheet name="StartUp_585" sheetId="665" state="veryHidden" r:id="rId586"/>
    <sheet name="StartUp_586" sheetId="666" state="veryHidden" r:id="rId587"/>
    <sheet name="StartUp_587" sheetId="667" state="veryHidden" r:id="rId588"/>
    <sheet name="StartUp_588" sheetId="668" state="veryHidden" r:id="rId589"/>
    <sheet name="StartUp_589" sheetId="669" state="veryHidden" r:id="rId590"/>
    <sheet name="StartUp_590" sheetId="670" state="veryHidden" r:id="rId591"/>
    <sheet name="StartUp_591" sheetId="671" state="veryHidden" r:id="rId592"/>
    <sheet name="StartUp_592" sheetId="672" state="veryHidden" r:id="rId593"/>
    <sheet name="StartUp_593" sheetId="673" state="veryHidden" r:id="rId594"/>
    <sheet name="StartUp_594" sheetId="674" state="veryHidden" r:id="rId595"/>
    <sheet name="StartUp_595" sheetId="675" state="veryHidden" r:id="rId596"/>
    <sheet name="StartUp_596" sheetId="676" state="veryHidden" r:id="rId597"/>
    <sheet name="StartUp_597" sheetId="677" state="veryHidden" r:id="rId598"/>
    <sheet name="StartUp_598" sheetId="678" state="veryHidden" r:id="rId599"/>
    <sheet name="StartUp_599" sheetId="679" state="veryHidden" r:id="rId600"/>
    <sheet name="StartUp_600" sheetId="680" state="veryHidden" r:id="rId601"/>
    <sheet name="StartUp_601" sheetId="681" state="veryHidden" r:id="rId602"/>
    <sheet name="StartUp_602" sheetId="682" state="veryHidden" r:id="rId603"/>
    <sheet name="StartUp_603" sheetId="683" state="veryHidden" r:id="rId604"/>
    <sheet name="StartUp_604" sheetId="684" state="veryHidden" r:id="rId605"/>
    <sheet name="StartUp_605" sheetId="685" state="veryHidden" r:id="rId606"/>
    <sheet name="StartUp_606" sheetId="686" state="veryHidden" r:id="rId607"/>
    <sheet name="StartUp_607" sheetId="688" state="veryHidden" r:id="rId608"/>
    <sheet name="StartUp_608" sheetId="689" state="veryHidden" r:id="rId609"/>
    <sheet name="StartUp_609" sheetId="690" state="veryHidden" r:id="rId610"/>
    <sheet name="StartUp_610" sheetId="691" state="veryHidden" r:id="rId611"/>
    <sheet name="StartUp_611" sheetId="692" state="veryHidden" r:id="rId612"/>
    <sheet name="StartUp_612" sheetId="693" state="veryHidden" r:id="rId613"/>
    <sheet name="StartUp_613" sheetId="694" state="veryHidden" r:id="rId614"/>
    <sheet name="StartUp_614" sheetId="695" state="veryHidden" r:id="rId615"/>
    <sheet name="StartUp_615" sheetId="696" state="veryHidden" r:id="rId616"/>
    <sheet name="StartUp_616" sheetId="697" state="veryHidden" r:id="rId617"/>
    <sheet name="StartUp_617" sheetId="698" state="veryHidden" r:id="rId618"/>
    <sheet name="StartUp_618" sheetId="699" state="veryHidden" r:id="rId619"/>
    <sheet name="StartUp_619" sheetId="700" state="veryHidden" r:id="rId620"/>
    <sheet name="StartUp_620" sheetId="701" state="veryHidden" r:id="rId621"/>
    <sheet name="StartUp_621" sheetId="702" state="veryHidden" r:id="rId622"/>
    <sheet name="StartUp_622" sheetId="703" state="veryHidden" r:id="rId623"/>
    <sheet name="StartUp_623" sheetId="704" state="veryHidden" r:id="rId624"/>
    <sheet name="StartUp_624" sheetId="705" state="veryHidden" r:id="rId625"/>
    <sheet name="StartUp_625" sheetId="706" state="veryHidden" r:id="rId626"/>
    <sheet name="StartUp_626" sheetId="707" state="veryHidden" r:id="rId627"/>
    <sheet name="StartUp_627" sheetId="708" state="veryHidden" r:id="rId628"/>
    <sheet name="StartUp_628" sheetId="709" state="veryHidden" r:id="rId629"/>
    <sheet name="StartUp_629" sheetId="710" state="veryHidden" r:id="rId630"/>
    <sheet name="StartUp_630" sheetId="711" state="veryHidden" r:id="rId631"/>
    <sheet name="StartUp_631" sheetId="712" state="veryHidden" r:id="rId632"/>
    <sheet name="StartUp_632" sheetId="713" state="veryHidden" r:id="rId633"/>
    <sheet name="StartUp_633" sheetId="714" state="veryHidden" r:id="rId634"/>
    <sheet name="StartUp_634" sheetId="715" state="veryHidden" r:id="rId635"/>
    <sheet name="StartUp_635" sheetId="716" state="veryHidden" r:id="rId636"/>
    <sheet name="StartUp_636" sheetId="717" state="veryHidden" r:id="rId637"/>
    <sheet name="StartUp_637" sheetId="718" state="veryHidden" r:id="rId638"/>
    <sheet name="StartUp_638" sheetId="719" state="veryHidden" r:id="rId639"/>
    <sheet name="StartUp_639" sheetId="720" state="veryHidden" r:id="rId640"/>
    <sheet name="StartUp_640" sheetId="721" state="veryHidden" r:id="rId641"/>
    <sheet name="StartUp_641" sheetId="722" state="veryHidden" r:id="rId642"/>
    <sheet name="StartUp_642" sheetId="723" state="veryHidden" r:id="rId643"/>
    <sheet name="StartUp_643" sheetId="724" state="veryHidden" r:id="rId644"/>
    <sheet name="StartUp_644" sheetId="725" state="veryHidden" r:id="rId645"/>
    <sheet name="StartUp_645" sheetId="726" state="veryHidden" r:id="rId646"/>
    <sheet name="StartUp_646" sheetId="727" state="veryHidden" r:id="rId647"/>
    <sheet name="StartUp_647" sheetId="728" state="veryHidden" r:id="rId648"/>
    <sheet name="StartUp_648" sheetId="729" state="veryHidden" r:id="rId649"/>
    <sheet name="StartUp_649" sheetId="730" state="veryHidden" r:id="rId650"/>
    <sheet name="StartUp_650" sheetId="731" state="veryHidden" r:id="rId651"/>
    <sheet name="StartUp_651" sheetId="732" state="veryHidden" r:id="rId652"/>
    <sheet name="StartUp_652" sheetId="733" state="veryHidden" r:id="rId653"/>
    <sheet name="StartUp_653" sheetId="734" state="veryHidden" r:id="rId654"/>
    <sheet name="StartUp_654" sheetId="735" state="veryHidden" r:id="rId655"/>
    <sheet name="StartUp_655" sheetId="736" state="veryHidden" r:id="rId656"/>
    <sheet name="StartUp_656" sheetId="737" state="veryHidden" r:id="rId657"/>
    <sheet name="StartUp_657" sheetId="738" state="veryHidden" r:id="rId658"/>
    <sheet name="StartUp_658" sheetId="739" state="veryHidden" r:id="rId659"/>
    <sheet name="StartUp_659" sheetId="740" state="veryHidden" r:id="rId660"/>
    <sheet name="StartUp_660" sheetId="741" state="veryHidden" r:id="rId661"/>
    <sheet name="StartUp_661" sheetId="742" state="veryHidden" r:id="rId662"/>
    <sheet name="StartUp_662" sheetId="743" state="veryHidden" r:id="rId663"/>
    <sheet name="StartUp_663" sheetId="744" state="veryHidden" r:id="rId664"/>
    <sheet name="StartUp_664" sheetId="745" state="veryHidden" r:id="rId665"/>
    <sheet name="StartUp_665" sheetId="746" state="veryHidden" r:id="rId666"/>
    <sheet name="StartUp_666" sheetId="747" state="veryHidden" r:id="rId667"/>
    <sheet name="StartUp_667" sheetId="748" state="veryHidden" r:id="rId668"/>
    <sheet name="StartUp_668" sheetId="749" state="veryHidden" r:id="rId669"/>
    <sheet name="StartUp_669" sheetId="750" state="veryHidden" r:id="rId670"/>
    <sheet name="StartUp_670" sheetId="751" state="veryHidden" r:id="rId671"/>
    <sheet name="StartUp_671" sheetId="752" state="veryHidden" r:id="rId672"/>
    <sheet name="StartUp_672" sheetId="753" state="veryHidden" r:id="rId673"/>
    <sheet name="StartUp_673" sheetId="754" state="veryHidden" r:id="rId674"/>
    <sheet name="StartUp_674" sheetId="755" state="veryHidden" r:id="rId675"/>
    <sheet name="StartUp_675" sheetId="756" state="veryHidden" r:id="rId676"/>
    <sheet name="StartUp_676" sheetId="757" state="veryHidden" r:id="rId677"/>
    <sheet name="StartUp_677" sheetId="758" state="veryHidden" r:id="rId678"/>
    <sheet name="StartUp_678" sheetId="759" state="veryHidden" r:id="rId679"/>
    <sheet name="StartUp_679" sheetId="760" state="veryHidden" r:id="rId680"/>
    <sheet name="StartUp_680" sheetId="761" state="veryHidden" r:id="rId681"/>
    <sheet name="StartUp_681" sheetId="762" state="veryHidden" r:id="rId682"/>
    <sheet name="StartUp_682" sheetId="763" state="veryHidden" r:id="rId683"/>
    <sheet name="StartUp_683" sheetId="764" state="veryHidden" r:id="rId684"/>
    <sheet name="StartUp_684" sheetId="765" state="veryHidden" r:id="rId685"/>
    <sheet name="StartUp_685" sheetId="766" state="veryHidden" r:id="rId686"/>
    <sheet name="StartUp_686" sheetId="767" state="veryHidden" r:id="rId687"/>
    <sheet name="StartUp_687" sheetId="768" state="veryHidden" r:id="rId688"/>
    <sheet name="StartUp_688" sheetId="769" state="veryHidden" r:id="rId689"/>
    <sheet name="StartUp_689" sheetId="770" state="veryHidden" r:id="rId690"/>
    <sheet name="StartUp_690" sheetId="771" state="veryHidden" r:id="rId691"/>
    <sheet name="StartUp_691" sheetId="772" state="veryHidden" r:id="rId692"/>
    <sheet name="StartUp_692" sheetId="773" state="veryHidden" r:id="rId693"/>
    <sheet name="StartUp_693" sheetId="774" state="veryHidden" r:id="rId694"/>
    <sheet name="StartUp_694" sheetId="775" state="veryHidden" r:id="rId695"/>
    <sheet name="StartUp_695" sheetId="776" state="veryHidden" r:id="rId696"/>
    <sheet name="StartUp_696" sheetId="777" state="veryHidden" r:id="rId697"/>
    <sheet name="StartUp_697" sheetId="778" state="veryHidden" r:id="rId698"/>
    <sheet name="StartUp_698" sheetId="779" state="veryHidden" r:id="rId699"/>
    <sheet name="StartUp_699" sheetId="780" state="veryHidden" r:id="rId700"/>
    <sheet name="StartUp_700" sheetId="781" state="veryHidden" r:id="rId701"/>
    <sheet name="StartUp_701" sheetId="782" state="veryHidden" r:id="rId702"/>
    <sheet name="StartUp_702" sheetId="783" state="veryHidden" r:id="rId703"/>
    <sheet name="StartUp_703" sheetId="784" state="veryHidden" r:id="rId704"/>
    <sheet name="StartUp_704" sheetId="785" state="veryHidden" r:id="rId705"/>
    <sheet name="StartUp_705" sheetId="786" state="veryHidden" r:id="rId706"/>
    <sheet name="StartUp_706" sheetId="787" state="veryHidden" r:id="rId707"/>
    <sheet name="StartUp_707" sheetId="788" state="veryHidden" r:id="rId708"/>
    <sheet name="StartUp_708" sheetId="789" state="veryHidden" r:id="rId709"/>
    <sheet name="StartUp_709" sheetId="790" state="veryHidden" r:id="rId710"/>
    <sheet name="StartUp_710" sheetId="791" state="veryHidden" r:id="rId711"/>
    <sheet name="StartUp_711" sheetId="792" state="veryHidden" r:id="rId712"/>
    <sheet name="StartUp_712" sheetId="793" state="veryHidden" r:id="rId713"/>
    <sheet name="StartUp_713" sheetId="794" state="veryHidden" r:id="rId714"/>
    <sheet name="StartUp_714" sheetId="795" state="veryHidden" r:id="rId715"/>
    <sheet name="StartUp_715" sheetId="796" state="veryHidden" r:id="rId716"/>
    <sheet name="StartUp_716" sheetId="797" state="veryHidden" r:id="rId717"/>
    <sheet name="StartUp_717" sheetId="798" state="veryHidden" r:id="rId718"/>
    <sheet name="StartUp_718" sheetId="799" state="veryHidden" r:id="rId719"/>
    <sheet name="StartUp_719" sheetId="800" state="veryHidden" r:id="rId720"/>
    <sheet name="StartUp_720" sheetId="801" state="veryHidden" r:id="rId721"/>
    <sheet name="StartUp_721" sheetId="802" state="veryHidden" r:id="rId722"/>
    <sheet name="StartUp_722" sheetId="803" state="veryHidden" r:id="rId723"/>
    <sheet name="StartUp_723" sheetId="804" state="veryHidden" r:id="rId724"/>
    <sheet name="StartUp_724" sheetId="805" state="veryHidden" r:id="rId725"/>
    <sheet name="StartUp_725" sheetId="806" state="veryHidden" r:id="rId726"/>
    <sheet name="StartUp_726" sheetId="807" state="veryHidden" r:id="rId727"/>
    <sheet name="StartUp_727" sheetId="808" state="veryHidden" r:id="rId728"/>
    <sheet name="StartUp_728" sheetId="809" state="veryHidden" r:id="rId729"/>
    <sheet name="StartUp_729" sheetId="810" state="veryHidden" r:id="rId730"/>
    <sheet name="StartUp_730" sheetId="811" state="veryHidden" r:id="rId731"/>
    <sheet name="StartUp_731" sheetId="812" state="veryHidden" r:id="rId732"/>
    <sheet name="StartUp_732" sheetId="813" state="veryHidden" r:id="rId733"/>
    <sheet name="StartUp_733" sheetId="814" state="veryHidden" r:id="rId734"/>
    <sheet name="StartUp_734" sheetId="815" state="veryHidden" r:id="rId735"/>
    <sheet name="StartUp_735" sheetId="816" state="veryHidden" r:id="rId736"/>
    <sheet name="StartUp_736" sheetId="817" state="veryHidden" r:id="rId737"/>
    <sheet name="StartUp_737" sheetId="818" state="veryHidden" r:id="rId738"/>
    <sheet name="StartUp_738" sheetId="819" state="veryHidden" r:id="rId739"/>
    <sheet name="StartUp_739" sheetId="820" state="veryHidden" r:id="rId740"/>
    <sheet name="StartUp_740" sheetId="821" state="veryHidden" r:id="rId741"/>
    <sheet name="StartUp_741" sheetId="822" state="veryHidden" r:id="rId742"/>
    <sheet name="StartUp_742" sheetId="823" state="veryHidden" r:id="rId743"/>
    <sheet name="StartUp_743" sheetId="824" state="veryHidden" r:id="rId744"/>
    <sheet name="StartUp_744" sheetId="825" state="veryHidden" r:id="rId745"/>
    <sheet name="StartUp_745" sheetId="826" state="veryHidden" r:id="rId746"/>
    <sheet name="StartUp_746" sheetId="827" state="veryHidden" r:id="rId747"/>
    <sheet name="StartUp_747" sheetId="828" state="veryHidden" r:id="rId748"/>
    <sheet name="StartUp_748" sheetId="829" state="veryHidden" r:id="rId749"/>
    <sheet name="StartUp_749" sheetId="830" state="veryHidden" r:id="rId750"/>
    <sheet name="StartUp_750" sheetId="831" state="veryHidden" r:id="rId751"/>
    <sheet name="StartUp_751" sheetId="832" state="veryHidden" r:id="rId752"/>
    <sheet name="StartUp_752" sheetId="833" state="veryHidden" r:id="rId753"/>
    <sheet name="StartUp_753" sheetId="834" state="veryHidden" r:id="rId754"/>
    <sheet name="StartUp_754" sheetId="835" state="veryHidden" r:id="rId755"/>
    <sheet name="StartUp_755" sheetId="836" state="veryHidden" r:id="rId756"/>
    <sheet name="StartUp_756" sheetId="837" state="veryHidden" r:id="rId757"/>
    <sheet name="StartUp_757" sheetId="838" state="veryHidden" r:id="rId758"/>
    <sheet name="StartUp_758" sheetId="839" state="veryHidden" r:id="rId759"/>
    <sheet name="StartUp_759" sheetId="840" state="veryHidden" r:id="rId760"/>
    <sheet name="StartUp_760" sheetId="841" state="veryHidden" r:id="rId761"/>
    <sheet name="StartUp_761" sheetId="842" state="veryHidden" r:id="rId762"/>
    <sheet name="StartUp_762" sheetId="843" state="veryHidden" r:id="rId763"/>
    <sheet name="StartUp_763" sheetId="844" state="veryHidden" r:id="rId764"/>
    <sheet name="StartUp_764" sheetId="845" state="veryHidden" r:id="rId765"/>
    <sheet name="StartUp_765" sheetId="846" state="veryHidden" r:id="rId766"/>
    <sheet name="StartUp_766" sheetId="847" state="veryHidden" r:id="rId767"/>
    <sheet name="StartUp_767" sheetId="848" state="veryHidden" r:id="rId768"/>
    <sheet name="StartUp_768" sheetId="849" state="veryHidden" r:id="rId769"/>
    <sheet name="StartUp_769" sheetId="850" state="veryHidden" r:id="rId770"/>
    <sheet name="StartUp_770" sheetId="851" state="veryHidden" r:id="rId771"/>
    <sheet name="StartUp_771" sheetId="852" state="veryHidden" r:id="rId772"/>
    <sheet name="StartUp_772" sheetId="853" state="veryHidden" r:id="rId773"/>
    <sheet name="StartUp_773" sheetId="854" state="veryHidden" r:id="rId774"/>
    <sheet name="StartUp_774" sheetId="855" state="veryHidden" r:id="rId775"/>
    <sheet name="StartUp_775" sheetId="856" state="veryHidden" r:id="rId776"/>
    <sheet name="StartUp_776" sheetId="857" state="veryHidden" r:id="rId777"/>
    <sheet name="StartUp_777" sheetId="858" state="veryHidden" r:id="rId778"/>
    <sheet name="StartUp_778" sheetId="859" state="veryHidden" r:id="rId779"/>
    <sheet name="StartUp_779" sheetId="860" state="veryHidden" r:id="rId780"/>
    <sheet name="StartUp_780" sheetId="861" state="veryHidden" r:id="rId781"/>
    <sheet name="StartUp_781" sheetId="862" state="veryHidden" r:id="rId782"/>
    <sheet name="StartUp_782" sheetId="863" state="veryHidden" r:id="rId783"/>
    <sheet name="StartUp_783" sheetId="864" state="veryHidden" r:id="rId784"/>
    <sheet name="StartUp_784" sheetId="865" state="veryHidden" r:id="rId785"/>
    <sheet name="StartUp_785" sheetId="866" state="veryHidden" r:id="rId786"/>
    <sheet name="StartUp_786" sheetId="867" state="veryHidden" r:id="rId787"/>
    <sheet name="StartUp_787" sheetId="868" state="veryHidden" r:id="rId788"/>
    <sheet name="StartUp_788" sheetId="869" state="veryHidden" r:id="rId789"/>
    <sheet name="StartUp_789" sheetId="870" state="veryHidden" r:id="rId790"/>
    <sheet name="StartUp_790" sheetId="871" state="veryHidden" r:id="rId791"/>
    <sheet name="StartUp_791" sheetId="872" state="veryHidden" r:id="rId792"/>
    <sheet name="StartUp_792" sheetId="873" state="veryHidden" r:id="rId793"/>
    <sheet name="StartUp_793" sheetId="874" state="veryHidden" r:id="rId794"/>
    <sheet name="StartUp_794" sheetId="875" state="veryHidden" r:id="rId795"/>
    <sheet name="StartUp_795" sheetId="876" state="veryHidden" r:id="rId796"/>
    <sheet name="StartUp_796" sheetId="877" state="veryHidden" r:id="rId797"/>
    <sheet name="StartUp_797" sheetId="878" state="veryHidden" r:id="rId798"/>
    <sheet name="StartUp_798" sheetId="879" state="veryHidden" r:id="rId799"/>
    <sheet name="StartUp_799" sheetId="880" state="veryHidden" r:id="rId800"/>
    <sheet name="StartUp_800" sheetId="881" state="veryHidden" r:id="rId801"/>
    <sheet name="StartUp_801" sheetId="882" state="veryHidden" r:id="rId802"/>
    <sheet name="StartUp_802" sheetId="883" state="veryHidden" r:id="rId803"/>
    <sheet name="StartUp_803" sheetId="884" state="veryHidden" r:id="rId804"/>
    <sheet name="StartUp_804" sheetId="885" state="veryHidden" r:id="rId805"/>
    <sheet name="StartUp_805" sheetId="886" state="veryHidden" r:id="rId806"/>
    <sheet name="StartUp_806" sheetId="887" state="veryHidden" r:id="rId807"/>
    <sheet name="StartUp_807" sheetId="888" state="veryHidden" r:id="rId808"/>
    <sheet name="StartUp_808" sheetId="889" state="veryHidden" r:id="rId809"/>
    <sheet name="StartUp_809" sheetId="890" state="veryHidden" r:id="rId810"/>
    <sheet name="StartUp_810" sheetId="891" state="veryHidden" r:id="rId811"/>
    <sheet name="StartUp_811" sheetId="892" state="veryHidden" r:id="rId812"/>
    <sheet name="StartUp_812" sheetId="893" state="veryHidden" r:id="rId813"/>
    <sheet name="StartUp_813" sheetId="894" state="veryHidden" r:id="rId814"/>
    <sheet name="StartUp_814" sheetId="895" state="veryHidden" r:id="rId815"/>
    <sheet name="StartUp_815" sheetId="896" state="veryHidden" r:id="rId816"/>
    <sheet name="StartUp_816" sheetId="897" state="veryHidden" r:id="rId817"/>
    <sheet name="StartUp_817" sheetId="898" state="veryHidden" r:id="rId818"/>
    <sheet name="StartUp_818" sheetId="899" state="veryHidden" r:id="rId819"/>
    <sheet name="StartUp_819" sheetId="900" state="veryHidden" r:id="rId820"/>
    <sheet name="StartUp_820" sheetId="901" state="veryHidden" r:id="rId821"/>
    <sheet name="StartUp_821" sheetId="902" state="veryHidden" r:id="rId822"/>
    <sheet name="StartUp_822" sheetId="903" state="veryHidden" r:id="rId823"/>
    <sheet name="StartUp_823" sheetId="904" state="veryHidden" r:id="rId824"/>
    <sheet name="StartUp_824" sheetId="905" state="veryHidden" r:id="rId825"/>
    <sheet name="StartUp_825" sheetId="906" state="veryHidden" r:id="rId826"/>
    <sheet name="StartUp_826" sheetId="907" state="veryHidden" r:id="rId827"/>
    <sheet name="StartUp_827" sheetId="908" state="veryHidden" r:id="rId828"/>
    <sheet name="StartUp_828" sheetId="909" state="veryHidden" r:id="rId829"/>
    <sheet name="StartUp_829" sheetId="910" state="veryHidden" r:id="rId830"/>
    <sheet name="StartUp_830" sheetId="911" state="veryHidden" r:id="rId831"/>
    <sheet name="StartUp_831" sheetId="912" state="veryHidden" r:id="rId832"/>
    <sheet name="StartUp_832" sheetId="913" state="veryHidden" r:id="rId833"/>
    <sheet name="StartUp_833" sheetId="914" state="veryHidden" r:id="rId834"/>
    <sheet name="StartUp_834" sheetId="915" state="veryHidden" r:id="rId835"/>
    <sheet name="StartUp_835" sheetId="916" state="veryHidden" r:id="rId836"/>
    <sheet name="StartUp_836" sheetId="917" state="veryHidden" r:id="rId837"/>
    <sheet name="StartUp_837" sheetId="918" state="veryHidden" r:id="rId838"/>
    <sheet name="StartUp_838" sheetId="919" state="veryHidden" r:id="rId839"/>
    <sheet name="StartUp_839" sheetId="920" state="veryHidden" r:id="rId840"/>
    <sheet name="StartUp_840" sheetId="921" state="veryHidden" r:id="rId841"/>
    <sheet name="StartUp_841" sheetId="922" state="veryHidden" r:id="rId842"/>
    <sheet name="StartUp_842" sheetId="923" state="veryHidden" r:id="rId843"/>
    <sheet name="StartUp_843" sheetId="924" state="veryHidden" r:id="rId844"/>
    <sheet name="StartUp_844" sheetId="925" state="veryHidden" r:id="rId845"/>
    <sheet name="StartUp_845" sheetId="926" state="veryHidden" r:id="rId846"/>
    <sheet name="StartUp_846" sheetId="927" state="veryHidden" r:id="rId847"/>
    <sheet name="StartUp_847" sheetId="928" state="veryHidden" r:id="rId848"/>
    <sheet name="StartUp_848" sheetId="929" state="veryHidden" r:id="rId849"/>
    <sheet name="StartUp_849" sheetId="930" state="veryHidden" r:id="rId850"/>
    <sheet name="StartUp_850" sheetId="931" state="veryHidden" r:id="rId851"/>
    <sheet name="StartUp_851" sheetId="932" state="veryHidden" r:id="rId852"/>
    <sheet name="StartUp_852" sheetId="933" state="veryHidden" r:id="rId853"/>
    <sheet name="StartUp_853" sheetId="934" state="veryHidden" r:id="rId854"/>
    <sheet name="StartUp_854" sheetId="935" state="veryHidden" r:id="rId855"/>
    <sheet name="StartUp_855" sheetId="936" state="veryHidden" r:id="rId856"/>
    <sheet name="StartUp_856" sheetId="937" state="veryHidden" r:id="rId857"/>
    <sheet name="StartUp_857" sheetId="938" state="veryHidden" r:id="rId858"/>
    <sheet name="StartUp_858" sheetId="939" state="veryHidden" r:id="rId859"/>
    <sheet name="StartUp_859" sheetId="940" state="veryHidden" r:id="rId860"/>
    <sheet name="StartUp_860" sheetId="941" state="veryHidden" r:id="rId861"/>
    <sheet name="StartUp_861" sheetId="942" state="veryHidden" r:id="rId862"/>
    <sheet name="StartUp_862" sheetId="943" state="veryHidden" r:id="rId863"/>
    <sheet name="StartUp_863" sheetId="944" state="veryHidden" r:id="rId864"/>
    <sheet name="StartUp_864" sheetId="945" state="veryHidden" r:id="rId865"/>
    <sheet name="StartUp_865" sheetId="946" state="veryHidden" r:id="rId866"/>
    <sheet name="StartUp_866" sheetId="947" state="veryHidden" r:id="rId867"/>
    <sheet name="StartUp_867" sheetId="948" state="veryHidden" r:id="rId868"/>
    <sheet name="StartUp_868" sheetId="949" state="veryHidden" r:id="rId869"/>
    <sheet name="StartUp_869" sheetId="950" state="veryHidden" r:id="rId870"/>
    <sheet name="StartUp_870" sheetId="951" state="veryHidden" r:id="rId871"/>
    <sheet name="StartUp_871" sheetId="952" state="veryHidden" r:id="rId872"/>
    <sheet name="StartUp_872" sheetId="953" state="veryHidden" r:id="rId873"/>
    <sheet name="StartUp_873" sheetId="954" state="veryHidden" r:id="rId874"/>
    <sheet name="StartUp_874" sheetId="955" state="veryHidden" r:id="rId875"/>
    <sheet name="StartUp_875" sheetId="956" state="veryHidden" r:id="rId876"/>
    <sheet name="StartUp_876" sheetId="957" state="veryHidden" r:id="rId877"/>
    <sheet name="StartUp_877" sheetId="958" state="veryHidden" r:id="rId878"/>
    <sheet name="StartUp_878" sheetId="959" state="veryHidden" r:id="rId879"/>
    <sheet name="StartUp_879" sheetId="960" state="veryHidden" r:id="rId880"/>
    <sheet name="StartUp_880" sheetId="961" state="veryHidden" r:id="rId881"/>
    <sheet name="StartUp_881" sheetId="962" state="veryHidden" r:id="rId882"/>
    <sheet name="StartUp_882" sheetId="963" state="veryHidden" r:id="rId883"/>
    <sheet name="StartUp_883" sheetId="964" state="veryHidden" r:id="rId884"/>
    <sheet name="StartUp_884" sheetId="965" state="veryHidden" r:id="rId885"/>
    <sheet name="StartUp_885" sheetId="966" state="veryHidden" r:id="rId886"/>
    <sheet name="StartUp_886" sheetId="967" state="veryHidden" r:id="rId887"/>
    <sheet name="StartUp_887" sheetId="968" state="veryHidden" r:id="rId888"/>
    <sheet name="StartUp_888" sheetId="969" state="veryHidden" r:id="rId889"/>
    <sheet name="StartUp_889" sheetId="970" state="veryHidden" r:id="rId890"/>
    <sheet name="StartUp_890" sheetId="971" state="veryHidden" r:id="rId891"/>
    <sheet name="StartUp_891" sheetId="972" state="veryHidden" r:id="rId892"/>
    <sheet name="StartUp_892" sheetId="973" state="veryHidden" r:id="rId893"/>
    <sheet name="StartUp_893" sheetId="974" state="veryHidden" r:id="rId894"/>
    <sheet name="StartUp_894" sheetId="975" state="veryHidden" r:id="rId895"/>
    <sheet name="StartUp_895" sheetId="976" state="veryHidden" r:id="rId896"/>
    <sheet name="StartUp_896" sheetId="977" state="veryHidden" r:id="rId897"/>
    <sheet name="StartUp_897" sheetId="978" state="veryHidden" r:id="rId898"/>
    <sheet name="StartUp_898" sheetId="979" state="veryHidden" r:id="rId899"/>
    <sheet name="StartUp_899" sheetId="980" state="veryHidden" r:id="rId900"/>
    <sheet name="StartUp_900" sheetId="981" state="veryHidden" r:id="rId901"/>
    <sheet name="StartUp_901" sheetId="982" state="veryHidden" r:id="rId902"/>
    <sheet name="StartUp_902" sheetId="983" state="veryHidden" r:id="rId903"/>
    <sheet name="StartUp_903" sheetId="984" state="veryHidden" r:id="rId904"/>
    <sheet name="StartUp_904" sheetId="985" state="veryHidden" r:id="rId905"/>
    <sheet name="StartUp_905" sheetId="986" state="veryHidden" r:id="rId906"/>
    <sheet name="StartUp_906" sheetId="987" state="veryHidden" r:id="rId907"/>
    <sheet name="StartUp_907" sheetId="988" state="veryHidden" r:id="rId908"/>
    <sheet name="StartUp_908" sheetId="989" state="veryHidden" r:id="rId909"/>
    <sheet name="StartUp_909" sheetId="990" state="veryHidden" r:id="rId910"/>
    <sheet name="StartUp_910" sheetId="991" state="veryHidden" r:id="rId911"/>
    <sheet name="StartUp_911" sheetId="992" state="veryHidden" r:id="rId912"/>
    <sheet name="StartUp_912" sheetId="993" state="veryHidden" r:id="rId913"/>
    <sheet name="StartUp_913" sheetId="994" state="veryHidden" r:id="rId914"/>
    <sheet name="StartUp_914" sheetId="995" state="veryHidden" r:id="rId915"/>
    <sheet name="StartUp_915" sheetId="996" state="veryHidden" r:id="rId916"/>
    <sheet name="StartUp_916" sheetId="997" state="veryHidden" r:id="rId917"/>
    <sheet name="StartUp_917" sheetId="998" state="veryHidden" r:id="rId918"/>
    <sheet name="StartUp_918" sheetId="999" state="veryHidden" r:id="rId919"/>
    <sheet name="StartUp_919" sheetId="1000" state="veryHidden" r:id="rId920"/>
    <sheet name="StartUp_920" sheetId="1001" state="veryHidden" r:id="rId921"/>
    <sheet name="StartUp_921" sheetId="1002" state="veryHidden" r:id="rId922"/>
    <sheet name="StartUp_922" sheetId="1003" state="veryHidden" r:id="rId923"/>
    <sheet name="StartUp_923" sheetId="1004" state="veryHidden" r:id="rId924"/>
    <sheet name="StartUp_924" sheetId="1005" state="veryHidden" r:id="rId925"/>
    <sheet name="StartUp_925" sheetId="1006" state="veryHidden" r:id="rId926"/>
    <sheet name="StartUp_926" sheetId="1007" state="veryHidden" r:id="rId927"/>
    <sheet name="StartUp_927" sheetId="1008" state="veryHidden" r:id="rId928"/>
    <sheet name="StartUp_928" sheetId="1009" state="veryHidden" r:id="rId929"/>
    <sheet name="StartUp_929" sheetId="1010" state="veryHidden" r:id="rId930"/>
    <sheet name="StartUp_930" sheetId="1011" state="veryHidden" r:id="rId931"/>
    <sheet name="StartUp_931" sheetId="1012" state="veryHidden" r:id="rId932"/>
    <sheet name="StartUp_932" sheetId="1013" state="veryHidden" r:id="rId933"/>
    <sheet name="StartUp_933" sheetId="1014" state="veryHidden" r:id="rId934"/>
    <sheet name="StartUp_934" sheetId="1015" state="veryHidden" r:id="rId935"/>
    <sheet name="StartUp_935" sheetId="1016" state="veryHidden" r:id="rId936"/>
    <sheet name="StartUp_936" sheetId="1017" state="veryHidden" r:id="rId937"/>
    <sheet name="StartUp_937" sheetId="1018" state="veryHidden" r:id="rId938"/>
    <sheet name="StartUp_938" sheetId="1019" state="veryHidden" r:id="rId939"/>
    <sheet name="StartUp_939" sheetId="1020" state="veryHidden" r:id="rId940"/>
    <sheet name="StartUp_940" sheetId="1021" state="veryHidden" r:id="rId941"/>
    <sheet name="StartUp_941" sheetId="1022" state="veryHidden" r:id="rId942"/>
    <sheet name="StartUp_942" sheetId="1023" state="veryHidden" r:id="rId943"/>
    <sheet name="StartUp_943" sheetId="1024" state="veryHidden" r:id="rId944"/>
    <sheet name="StartUp_944" sheetId="1025" state="veryHidden" r:id="rId945"/>
    <sheet name="StartUp_945" sheetId="1026" state="veryHidden" r:id="rId946"/>
    <sheet name="StartUp_946" sheetId="1027" state="veryHidden" r:id="rId947"/>
    <sheet name="StartUp_947" sheetId="1028" state="veryHidden" r:id="rId948"/>
    <sheet name="StartUp_948" sheetId="1029" state="veryHidden" r:id="rId949"/>
    <sheet name="StartUp_949" sheetId="1030" state="veryHidden" r:id="rId950"/>
    <sheet name="StartUp_950" sheetId="1031" state="veryHidden" r:id="rId951"/>
    <sheet name="StartUp_951" sheetId="1032" state="veryHidden" r:id="rId952"/>
    <sheet name="StartUp_952" sheetId="1033" state="veryHidden" r:id="rId953"/>
    <sheet name="StartUp_953" sheetId="1034" state="veryHidden" r:id="rId954"/>
    <sheet name="StartUp_954" sheetId="1035" state="veryHidden" r:id="rId955"/>
    <sheet name="StartUp_955" sheetId="1036" state="veryHidden" r:id="rId956"/>
    <sheet name="StartUp_956" sheetId="1037" state="veryHidden" r:id="rId957"/>
    <sheet name="StartUp_957" sheetId="1038" state="veryHidden" r:id="rId958"/>
    <sheet name="StartUp_958" sheetId="1039" state="veryHidden" r:id="rId959"/>
    <sheet name="StartUp_959" sheetId="1040" state="veryHidden" r:id="rId960"/>
    <sheet name="StartUp_960" sheetId="1041" state="veryHidden" r:id="rId961"/>
    <sheet name="StartUp_961" sheetId="1042" state="veryHidden" r:id="rId962"/>
    <sheet name="StartUp_962" sheetId="1043" state="veryHidden" r:id="rId963"/>
    <sheet name="StartUp_963" sheetId="1044" state="veryHidden" r:id="rId964"/>
    <sheet name="StartUp_964" sheetId="1045" state="veryHidden" r:id="rId965"/>
    <sheet name="StartUp_965" sheetId="1046" state="veryHidden" r:id="rId966"/>
    <sheet name="StartUp_966" sheetId="1047" state="veryHidden" r:id="rId967"/>
    <sheet name="StartUp_967" sheetId="1048" state="veryHidden" r:id="rId968"/>
    <sheet name="StartUp_968" sheetId="1049" state="veryHidden" r:id="rId969"/>
    <sheet name="StartUp_969" sheetId="1050" state="veryHidden" r:id="rId970"/>
    <sheet name="StartUp_970" sheetId="1051" state="veryHidden" r:id="rId971"/>
    <sheet name="StartUp_971" sheetId="1052" state="veryHidden" r:id="rId972"/>
    <sheet name="StartUp_972" sheetId="1053" state="veryHidden" r:id="rId973"/>
    <sheet name="StartUp_973" sheetId="1054" state="veryHidden" r:id="rId974"/>
    <sheet name="StartUp_974" sheetId="1055" state="veryHidden" r:id="rId975"/>
    <sheet name="StartUp_975" sheetId="1056" state="veryHidden" r:id="rId976"/>
    <sheet name="StartUp_976" sheetId="1057" state="veryHidden" r:id="rId977"/>
    <sheet name="StartUp_977" sheetId="1058" state="veryHidden" r:id="rId978"/>
    <sheet name="StartUp_978" sheetId="1059" state="veryHidden" r:id="rId979"/>
    <sheet name="StartUp_979" sheetId="1060" state="veryHidden" r:id="rId980"/>
    <sheet name="StartUp_980" sheetId="1061" state="veryHidden" r:id="rId981"/>
    <sheet name="StartUp_981" sheetId="1062" state="veryHidden" r:id="rId982"/>
    <sheet name="StartUp_982" sheetId="1063" state="veryHidden" r:id="rId983"/>
    <sheet name="StartUp_983" sheetId="1064" state="veryHidden" r:id="rId984"/>
    <sheet name="StartUp_984" sheetId="1065" state="veryHidden" r:id="rId985"/>
    <sheet name="StartUp_985" sheetId="1066" state="veryHidden" r:id="rId986"/>
    <sheet name="StartUp_986" sheetId="1067" state="veryHidden" r:id="rId987"/>
    <sheet name="StartUp_987" sheetId="1068" state="veryHidden" r:id="rId988"/>
    <sheet name="StartUp_988" sheetId="1069" state="veryHidden" r:id="rId989"/>
    <sheet name="StartUp_989" sheetId="1070" state="veryHidden" r:id="rId990"/>
    <sheet name="StartUp_990" sheetId="1071" state="veryHidden" r:id="rId991"/>
    <sheet name="StartUp_991" sheetId="1072" state="veryHidden" r:id="rId992"/>
    <sheet name="StartUp_992" sheetId="1073" state="veryHidden" r:id="rId993"/>
    <sheet name="StartUp_993" sheetId="1074" state="veryHidden" r:id="rId994"/>
    <sheet name="StartUp_994" sheetId="1075" state="veryHidden" r:id="rId995"/>
    <sheet name="StartUp_995" sheetId="1076" state="veryHidden" r:id="rId996"/>
    <sheet name="StartUp_996" sheetId="1077" state="veryHidden" r:id="rId997"/>
    <sheet name="StartUp_997" sheetId="1078" state="veryHidden" r:id="rId998"/>
    <sheet name="StartUp_998" sheetId="1079" state="veryHidden" r:id="rId999"/>
    <sheet name="StartUp_999" sheetId="1080" state="veryHidden" r:id="rId1000"/>
    <sheet name="StartUp_1000" sheetId="1081" state="veryHidden" r:id="rId1001"/>
    <sheet name="StartUp_1001" sheetId="1082" state="veryHidden" r:id="rId1002"/>
    <sheet name="StartUp_1002" sheetId="1083" state="veryHidden" r:id="rId1003"/>
    <sheet name="StartUp_1003" sheetId="1084" state="veryHidden" r:id="rId1004"/>
    <sheet name="StartUp_1004" sheetId="1085" state="veryHidden" r:id="rId1005"/>
    <sheet name="StartUp_1005" sheetId="1086" state="veryHidden" r:id="rId1006"/>
    <sheet name="StartUp_1006" sheetId="1087" state="veryHidden" r:id="rId1007"/>
    <sheet name="StartUp_1007" sheetId="1088" state="veryHidden" r:id="rId1008"/>
    <sheet name="StartUp_1008" sheetId="1089" state="veryHidden" r:id="rId1009"/>
    <sheet name="StartUp_1009" sheetId="1090" state="veryHidden" r:id="rId1010"/>
    <sheet name="StartUp_1010" sheetId="1091" state="veryHidden" r:id="rId1011"/>
    <sheet name="StartUp_1011" sheetId="1092" state="veryHidden" r:id="rId1012"/>
    <sheet name="StartUp_1012" sheetId="1093" state="veryHidden" r:id="rId1013"/>
    <sheet name="StartUp_1013" sheetId="1094" state="veryHidden" r:id="rId1014"/>
    <sheet name="StartUp_1014" sheetId="1095" state="veryHidden" r:id="rId1015"/>
    <sheet name="StartUp_1015" sheetId="1096" state="veryHidden" r:id="rId1016"/>
    <sheet name="StartUp_1016" sheetId="1097" state="veryHidden" r:id="rId1017"/>
    <sheet name="StartUp_1017" sheetId="1098" state="veryHidden" r:id="rId1018"/>
    <sheet name="StartUp_1018" sheetId="1099" state="veryHidden" r:id="rId1019"/>
    <sheet name="StartUp_1019" sheetId="1100" state="veryHidden" r:id="rId1020"/>
    <sheet name="StartUp_1020" sheetId="1101" state="veryHidden" r:id="rId1021"/>
    <sheet name="StartUp_1021" sheetId="1102" state="veryHidden" r:id="rId1022"/>
    <sheet name="StartUp_1022" sheetId="1103" state="veryHidden" r:id="rId1023"/>
    <sheet name="StartUp_1023" sheetId="1104" state="veryHidden" r:id="rId1024"/>
    <sheet name="StartUp_1024" sheetId="1105" state="veryHidden" r:id="rId1025"/>
    <sheet name="StartUp_1025" sheetId="1106" state="veryHidden" r:id="rId1026"/>
    <sheet name="StartUp_1026" sheetId="1107" state="veryHidden" r:id="rId1027"/>
    <sheet name="StartUp_1027" sheetId="1108" state="veryHidden" r:id="rId1028"/>
    <sheet name="StartUp_1028" sheetId="1109" state="veryHidden" r:id="rId1029"/>
    <sheet name="StartUp_1029" sheetId="1110" state="veryHidden" r:id="rId1030"/>
    <sheet name="StartUp_1030" sheetId="1111" state="veryHidden" r:id="rId1031"/>
    <sheet name="StartUp_1031" sheetId="1112" state="veryHidden" r:id="rId1032"/>
    <sheet name="StartUp_1032" sheetId="1113" state="veryHidden" r:id="rId1033"/>
    <sheet name="StartUp_1033" sheetId="1114" state="veryHidden" r:id="rId1034"/>
    <sheet name="StartUp_1034" sheetId="1115" state="veryHidden" r:id="rId1035"/>
    <sheet name="StartUp_1035" sheetId="1116" state="veryHidden" r:id="rId1036"/>
    <sheet name="StartUp_1036" sheetId="1117" state="veryHidden" r:id="rId1037"/>
    <sheet name="StartUp_1037" sheetId="1118" state="veryHidden" r:id="rId1038"/>
    <sheet name="StartUp_1038" sheetId="1119" state="veryHidden" r:id="rId1039"/>
    <sheet name="StartUp_1039" sheetId="1120" state="veryHidden" r:id="rId1040"/>
    <sheet name="StartUp_1040" sheetId="1121" state="veryHidden" r:id="rId1041"/>
    <sheet name="StartUp_1041" sheetId="1122" state="veryHidden" r:id="rId1042"/>
    <sheet name="StartUp_1042" sheetId="1123" state="veryHidden" r:id="rId1043"/>
    <sheet name="StartUp_1043" sheetId="1124" state="veryHidden" r:id="rId1044"/>
    <sheet name="StartUp_1044" sheetId="1125" state="veryHidden" r:id="rId1045"/>
    <sheet name="StartUp_1045" sheetId="1126" state="veryHidden" r:id="rId1046"/>
    <sheet name="StartUp_1046" sheetId="1127" state="veryHidden" r:id="rId1047"/>
    <sheet name="StartUp_1047" sheetId="1128" state="veryHidden" r:id="rId1048"/>
    <sheet name="StartUp_1048" sheetId="1129" state="veryHidden" r:id="rId1049"/>
    <sheet name="StartUp_1049" sheetId="1130" state="veryHidden" r:id="rId1050"/>
    <sheet name="StartUp_1050" sheetId="1131" state="veryHidden" r:id="rId1051"/>
    <sheet name="StartUp_1051" sheetId="1132" state="veryHidden" r:id="rId1052"/>
    <sheet name="StartUp_1052" sheetId="1133" state="veryHidden" r:id="rId1053"/>
    <sheet name="StartUp_1053" sheetId="1134" state="veryHidden" r:id="rId1054"/>
    <sheet name="StartUp_1054" sheetId="1135" state="veryHidden" r:id="rId1055"/>
    <sheet name="StartUp_1055" sheetId="1136" state="veryHidden" r:id="rId1056"/>
    <sheet name="StartUp_1056" sheetId="1137" state="veryHidden" r:id="rId1057"/>
    <sheet name="StartUp_1057" sheetId="1138" state="veryHidden" r:id="rId1058"/>
    <sheet name="StartUp_1058" sheetId="1139" state="veryHidden" r:id="rId1059"/>
    <sheet name="StartUp_1059" sheetId="1140" state="veryHidden" r:id="rId1060"/>
    <sheet name="StartUp_1060" sheetId="1141" state="veryHidden" r:id="rId1061"/>
    <sheet name="StartUp_1061" sheetId="1142" state="veryHidden" r:id="rId1062"/>
    <sheet name="StartUp_1062" sheetId="1143" state="veryHidden" r:id="rId1063"/>
    <sheet name="StartUp_1063" sheetId="1144" state="veryHidden" r:id="rId1064"/>
    <sheet name="StartUp_1064" sheetId="1145" state="veryHidden" r:id="rId1065"/>
    <sheet name="StartUp_1065" sheetId="1146" state="veryHidden" r:id="rId1066"/>
    <sheet name="StartUp_1066" sheetId="1147" state="veryHidden" r:id="rId1067"/>
    <sheet name="StartUp_1067" sheetId="1148" state="veryHidden" r:id="rId1068"/>
    <sheet name="StartUp_1068" sheetId="1149" state="veryHidden" r:id="rId1069"/>
    <sheet name="StartUp_1069" sheetId="1150" state="veryHidden" r:id="rId1070"/>
    <sheet name="StartUp_1070" sheetId="1151" state="veryHidden" r:id="rId1071"/>
    <sheet name="StartUp_1071" sheetId="1152" state="veryHidden" r:id="rId1072"/>
    <sheet name="StartUp_1072" sheetId="1153" state="veryHidden" r:id="rId1073"/>
    <sheet name="StartUp_1073" sheetId="1154" state="veryHidden" r:id="rId1074"/>
    <sheet name="StartUp_1074" sheetId="1155" state="veryHidden" r:id="rId1075"/>
    <sheet name="StartUp_1075" sheetId="1156" state="veryHidden" r:id="rId1076"/>
    <sheet name="StartUp_1076" sheetId="1157" state="veryHidden" r:id="rId1077"/>
    <sheet name="StartUp_1077" sheetId="1158" state="veryHidden" r:id="rId1078"/>
    <sheet name="StartUp_1078" sheetId="1159" state="veryHidden" r:id="rId1079"/>
    <sheet name="StartUp_1079" sheetId="1160" state="veryHidden" r:id="rId1080"/>
    <sheet name="StartUp_1080" sheetId="1161" state="veryHidden" r:id="rId1081"/>
    <sheet name="StartUp_1081" sheetId="1162" state="veryHidden" r:id="rId1082"/>
    <sheet name="StartUp_1082" sheetId="1163" state="veryHidden" r:id="rId1083"/>
    <sheet name="StartUp_1083" sheetId="1164" state="veryHidden" r:id="rId1084"/>
    <sheet name="StartUp_1084" sheetId="1165" state="veryHidden" r:id="rId1085"/>
    <sheet name="StartUp_1085" sheetId="1166" state="veryHidden" r:id="rId1086"/>
    <sheet name="StartUp_1086" sheetId="1167" state="veryHidden" r:id="rId1087"/>
    <sheet name="StartUp_1087" sheetId="1168" state="veryHidden" r:id="rId1088"/>
    <sheet name="StartUp_1088" sheetId="1169" state="veryHidden" r:id="rId1089"/>
    <sheet name="StartUp_1089" sheetId="1170" state="veryHidden" r:id="rId1090"/>
    <sheet name="StartUp_1090" sheetId="1171" state="veryHidden" r:id="rId1091"/>
    <sheet name="StartUp_1091" sheetId="1172" state="veryHidden" r:id="rId1092"/>
    <sheet name="StartUp_1092" sheetId="1173" state="veryHidden" r:id="rId1093"/>
    <sheet name="StartUp_1093" sheetId="1174" state="veryHidden" r:id="rId1094"/>
    <sheet name="StartUp_1094" sheetId="1175" state="veryHidden" r:id="rId1095"/>
    <sheet name="StartUp_1095" sheetId="1176" state="veryHidden" r:id="rId1096"/>
    <sheet name="StartUp_1096" sheetId="1177" state="veryHidden" r:id="rId1097"/>
    <sheet name="StartUp_1097" sheetId="1178" state="veryHidden" r:id="rId1098"/>
    <sheet name="StartUp_1098" sheetId="1179" state="veryHidden" r:id="rId1099"/>
    <sheet name="StartUp_1099" sheetId="1180" state="veryHidden" r:id="rId1100"/>
    <sheet name="StartUp_1100" sheetId="1181" state="veryHidden" r:id="rId1101"/>
    <sheet name="StartUp_1101" sheetId="1182" state="veryHidden" r:id="rId1102"/>
    <sheet name="StartUp_1102" sheetId="1183" state="veryHidden" r:id="rId1103"/>
    <sheet name="StartUp_1103" sheetId="1184" state="veryHidden" r:id="rId1104"/>
    <sheet name="StartUp_1104" sheetId="1185" state="veryHidden" r:id="rId1105"/>
    <sheet name="StartUp_1105" sheetId="1186" state="veryHidden" r:id="rId1106"/>
    <sheet name="StartUp_1106" sheetId="1187" state="veryHidden" r:id="rId1107"/>
    <sheet name="StartUp_1107" sheetId="1188" state="veryHidden" r:id="rId1108"/>
    <sheet name="StartUp_1108" sheetId="1189" state="veryHidden" r:id="rId1109"/>
    <sheet name="StartUp_1109" sheetId="1190" state="veryHidden" r:id="rId1110"/>
    <sheet name="StartUp_1110" sheetId="1191" state="veryHidden" r:id="rId1111"/>
    <sheet name="StartUp_1111" sheetId="1192" state="veryHidden" r:id="rId1112"/>
    <sheet name="StartUp_1112" sheetId="1193" state="veryHidden" r:id="rId1113"/>
    <sheet name="StartUp_1113" sheetId="1194" state="veryHidden" r:id="rId1114"/>
    <sheet name="StartUp_1114" sheetId="1195" state="veryHidden" r:id="rId1115"/>
    <sheet name="StartUp_1115" sheetId="1196" state="veryHidden" r:id="rId1116"/>
    <sheet name="StartUp_1116" sheetId="1197" state="veryHidden" r:id="rId1117"/>
    <sheet name="StartUp_1117" sheetId="1198" state="veryHidden" r:id="rId1118"/>
    <sheet name="StartUp_1118" sheetId="1199" state="veryHidden" r:id="rId1119"/>
    <sheet name="StartUp_1119" sheetId="1200" state="veryHidden" r:id="rId1120"/>
    <sheet name="StartUp_1120" sheetId="1201" state="veryHidden" r:id="rId1121"/>
    <sheet name="StartUp_1121" sheetId="1202" state="veryHidden" r:id="rId1122"/>
    <sheet name="StartUp_1122" sheetId="1203" state="veryHidden" r:id="rId1123"/>
    <sheet name="StartUp_1123" sheetId="1204" state="veryHidden" r:id="rId1124"/>
    <sheet name="StartUp_1124" sheetId="1205" state="veryHidden" r:id="rId1125"/>
    <sheet name="StartUp_1125" sheetId="1206" state="veryHidden" r:id="rId1126"/>
    <sheet name="StartUp_1126" sheetId="1207" state="veryHidden" r:id="rId1127"/>
    <sheet name="StartUp_1127" sheetId="1208" state="veryHidden" r:id="rId1128"/>
    <sheet name="StartUp_1128" sheetId="1209" state="veryHidden" r:id="rId1129"/>
    <sheet name="StartUp_1129" sheetId="1210" state="veryHidden" r:id="rId1130"/>
    <sheet name="StartUp_1130" sheetId="1211" state="veryHidden" r:id="rId1131"/>
    <sheet name="XXXXXXXXXXXX" sheetId="1212" state="veryHidden" r:id="rId1132"/>
    <sheet name="foxz_2" sheetId="1227" state="veryHidden" r:id="rId1133"/>
    <sheet name="TH trình TT" sheetId="1215" r:id="rId1134"/>
    <sheet name="B1NN" sheetId="1228" r:id="rId1135"/>
    <sheet name="B7 HTX" sheetId="1234" r:id="rId1136"/>
    <sheet name="B2 LĐ &amp; GTVL" sheetId="1229" r:id="rId1137"/>
    <sheet name="B3 DS" sheetId="1230" r:id="rId1138"/>
    <sheet name="B4 Y tế" sheetId="1231" r:id="rId1139"/>
    <sheet name="B5 GD&amp;ĐT" sheetId="1232" r:id="rId1140"/>
    <sheet name="B6 VH&amp;TT" sheetId="1233" r:id="rId1141"/>
    <sheet name="00000000" sheetId="31" state="veryHidden" r:id="rId1142"/>
    <sheet name="10000000" sheetId="34" state="veryHidden" r:id="rId1143"/>
    <sheet name="20000000" sheetId="37" state="veryHidden" r:id="rId1144"/>
    <sheet name="40000000" sheetId="38" state="veryHidden" r:id="rId1145"/>
    <sheet name="30000000" sheetId="40" state="veryHidden" r:id="rId1146"/>
    <sheet name="000000000000" sheetId="41" state="veryHidden" r:id="rId1147"/>
    <sheet name="50000000" sheetId="42" state="veryHidden" r:id="rId1148"/>
    <sheet name="60000000" sheetId="60" state="veryHidden" r:id="rId1149"/>
  </sheets>
  <externalReferences>
    <externalReference r:id="rId1150"/>
    <externalReference r:id="rId1151"/>
  </externalReferences>
  <definedNames>
    <definedName name="_Fill" hidden="1">#REF!</definedName>
    <definedName name="_xlnm._FilterDatabase" localSheetId="1134" hidden="1">B1NN!$A$4:$Z$115</definedName>
    <definedName name="_Order1" hidden="1">255</definedName>
    <definedName name="_Order2" hidden="1">255</definedName>
    <definedName name="_Sort" hidden="1">#REF!</definedName>
    <definedName name="_T4">[1]XL4Poppy!$C$31</definedName>
    <definedName name="dđ" hidden="1">{"'Sheet1'!$L$16"}</definedName>
    <definedName name="fff" hidden="1">{"'Sheet1'!$L$16"}</definedName>
    <definedName name="g" hidden="1">{"'Sheet1'!$L$16"}</definedName>
    <definedName name="h" hidden="1">{"'Sheet1'!$L$16"}</definedName>
    <definedName name="HTML_CodePage" hidden="1">950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n" hidden="1">#REF!</definedName>
    <definedName name="_xlnm.Print_Area" localSheetId="1134">B1NN!$A$1:$Z$116</definedName>
    <definedName name="_xlnm.Print_Area" localSheetId="1136">'B2 LĐ &amp; GTVL'!$A$1:$Z$71</definedName>
    <definedName name="_xlnm.Print_Area" localSheetId="1137">'B3 DS'!$A$1:$AA$28</definedName>
    <definedName name="_xlnm.Print_Area" localSheetId="1138">'B4 Y tế'!$A$1:$AC$38</definedName>
    <definedName name="_xlnm.Print_Area" localSheetId="1139">'B5 GD&amp;ĐT'!$A$1:$AA$79</definedName>
    <definedName name="_xlnm.Print_Area" localSheetId="1140">'B6 VH&amp;TT'!$A$1:$Z$38</definedName>
    <definedName name="_xlnm.Print_Area" localSheetId="1133">'TH trình TT'!$A$1:$O$79</definedName>
    <definedName name="_xlnm.Print_Titles" localSheetId="1134">B1NN!$4:$5</definedName>
    <definedName name="_xlnm.Print_Titles" localSheetId="1136">'B2 LĐ &amp; GTVL'!$5:$7</definedName>
    <definedName name="_xlnm.Print_Titles" localSheetId="1138">'B4 Y tế'!$5:$6</definedName>
    <definedName name="_xlnm.Print_Titles" localSheetId="1139">'B5 GD&amp;ĐT'!$5:$6</definedName>
    <definedName name="_xlnm.Print_Titles" localSheetId="1140">'B6 VH&amp;TT'!$5:$6</definedName>
    <definedName name="_xlnm.Print_Titles" localSheetId="1133">'TH trình TT'!$4:$6</definedName>
    <definedName name="TaxTV">10%</definedName>
    <definedName name="TaxXL">5%</definedName>
    <definedName name="vcbo1" hidden="1">{"'Sheet1'!$L$16"}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0" i="1228" l="1"/>
  <c r="G14" i="1228"/>
  <c r="H45" i="1229" l="1"/>
  <c r="J45" i="1229"/>
  <c r="G14" i="1229" l="1"/>
  <c r="H49" i="1229"/>
  <c r="M20" i="1215"/>
  <c r="I45" i="1229" l="1"/>
  <c r="Y45" i="1229"/>
  <c r="X45" i="1229"/>
  <c r="W45" i="1229"/>
  <c r="V45" i="1229"/>
  <c r="U45" i="1229"/>
  <c r="T45" i="1229"/>
  <c r="G46" i="1228"/>
  <c r="Y46" i="1228"/>
  <c r="X46" i="1228"/>
  <c r="W46" i="1228"/>
  <c r="V46" i="1228"/>
  <c r="U46" i="1228"/>
  <c r="T46" i="1228"/>
  <c r="S46" i="1228"/>
  <c r="R46" i="1228"/>
  <c r="Q46" i="1228"/>
  <c r="P46" i="1228"/>
  <c r="O46" i="1228"/>
  <c r="N46" i="1228"/>
  <c r="M46" i="1228"/>
  <c r="L46" i="1228"/>
  <c r="K46" i="1228"/>
  <c r="J46" i="1228"/>
  <c r="I46" i="1228"/>
  <c r="H46" i="1228"/>
  <c r="E46" i="1228"/>
  <c r="F46" i="1228"/>
  <c r="Y42" i="1228" l="1"/>
  <c r="X42" i="1228"/>
  <c r="W42" i="1228"/>
  <c r="V42" i="1228"/>
  <c r="U42" i="1228"/>
  <c r="R42" i="1228"/>
  <c r="Q42" i="1228"/>
  <c r="P42" i="1228"/>
  <c r="O42" i="1228"/>
  <c r="N42" i="1228"/>
  <c r="M42" i="1228"/>
  <c r="L42" i="1228"/>
  <c r="K42" i="1228"/>
  <c r="J42" i="1228"/>
  <c r="I42" i="1228"/>
  <c r="H42" i="1228"/>
  <c r="F42" i="1228"/>
  <c r="E42" i="1228"/>
  <c r="D42" i="1228"/>
  <c r="V36" i="1228"/>
  <c r="Q36" i="1228"/>
  <c r="M36" i="1228"/>
  <c r="K36" i="1228"/>
  <c r="J36" i="1228"/>
  <c r="I36" i="1228"/>
  <c r="H36" i="1228"/>
  <c r="G36" i="1228"/>
  <c r="Y81" i="1228" l="1"/>
  <c r="M29" i="1215" l="1"/>
  <c r="J73" i="1215" l="1"/>
  <c r="H58" i="1228" l="1"/>
  <c r="I58" i="1228"/>
  <c r="J58" i="1228"/>
  <c r="K58" i="1228"/>
  <c r="Y58" i="1228"/>
  <c r="X58" i="1228"/>
  <c r="W58" i="1228"/>
  <c r="V58" i="1228"/>
  <c r="U58" i="1228"/>
  <c r="T58" i="1228"/>
  <c r="S58" i="1228"/>
  <c r="R58" i="1228"/>
  <c r="Q58" i="1228"/>
  <c r="P58" i="1228"/>
  <c r="O58" i="1228"/>
  <c r="N58" i="1228"/>
  <c r="M58" i="1228"/>
  <c r="L58" i="1228"/>
  <c r="H66" i="1228"/>
  <c r="Y66" i="1228"/>
  <c r="X66" i="1228"/>
  <c r="W66" i="1228"/>
  <c r="V66" i="1228"/>
  <c r="U66" i="1228"/>
  <c r="T66" i="1228"/>
  <c r="S66" i="1228"/>
  <c r="R66" i="1228"/>
  <c r="Q66" i="1228"/>
  <c r="P66" i="1228"/>
  <c r="O66" i="1228"/>
  <c r="N66" i="1228"/>
  <c r="M66" i="1228"/>
  <c r="L66" i="1228"/>
  <c r="K66" i="1228"/>
  <c r="J66" i="1228"/>
  <c r="I66" i="1228"/>
  <c r="Y70" i="1228"/>
  <c r="X70" i="1228"/>
  <c r="W70" i="1228"/>
  <c r="V70" i="1228"/>
  <c r="U70" i="1228"/>
  <c r="T70" i="1228"/>
  <c r="S70" i="1228"/>
  <c r="R70" i="1228"/>
  <c r="Q70" i="1228"/>
  <c r="P70" i="1228"/>
  <c r="O70" i="1228"/>
  <c r="N70" i="1228"/>
  <c r="M70" i="1228"/>
  <c r="L70" i="1228"/>
  <c r="K70" i="1228"/>
  <c r="J70" i="1228"/>
  <c r="I70" i="1228"/>
  <c r="H70" i="1228"/>
  <c r="S48" i="1228" l="1"/>
  <c r="G7" i="1230" l="1"/>
  <c r="M18" i="1215"/>
  <c r="L18" i="1215"/>
  <c r="J18" i="1215"/>
  <c r="I18" i="1215"/>
  <c r="T48" i="1228"/>
  <c r="R48" i="1228"/>
  <c r="Q48" i="1228"/>
  <c r="P48" i="1228"/>
  <c r="M48" i="1228"/>
  <c r="L48" i="1228"/>
  <c r="G40" i="1228"/>
  <c r="G42" i="1228" s="1"/>
  <c r="T14" i="1229" l="1"/>
  <c r="Y14" i="1229"/>
  <c r="X14" i="1229"/>
  <c r="W14" i="1229"/>
  <c r="V14" i="1229"/>
  <c r="U14" i="1229"/>
  <c r="S14" i="1229"/>
  <c r="R14" i="1229"/>
  <c r="Q14" i="1229"/>
  <c r="P14" i="1229"/>
  <c r="O14" i="1229"/>
  <c r="N14" i="1229"/>
  <c r="M14" i="1229"/>
  <c r="L14" i="1229"/>
  <c r="K14" i="1229"/>
  <c r="J14" i="1229"/>
  <c r="I14" i="1229"/>
  <c r="H14" i="1229"/>
  <c r="F14" i="1229"/>
  <c r="X11" i="1229" l="1"/>
  <c r="W11" i="1229"/>
  <c r="V11" i="1229"/>
  <c r="U11" i="1229"/>
  <c r="T11" i="1229"/>
  <c r="S11" i="1229"/>
  <c r="R11" i="1229"/>
  <c r="Q11" i="1229"/>
  <c r="P11" i="1229"/>
  <c r="O11" i="1229"/>
  <c r="N11" i="1229"/>
  <c r="M11" i="1229"/>
  <c r="L11" i="1229"/>
  <c r="K11" i="1229"/>
  <c r="J11" i="1229"/>
  <c r="I11" i="1229"/>
  <c r="H11" i="1229"/>
  <c r="G11" i="1229"/>
  <c r="G12" i="1229" s="1"/>
  <c r="G81" i="1228" l="1"/>
  <c r="U53" i="1228"/>
  <c r="T53" i="1228"/>
  <c r="S53" i="1228"/>
  <c r="R53" i="1228"/>
  <c r="Q53" i="1228"/>
  <c r="P53" i="1228"/>
  <c r="O53" i="1228"/>
  <c r="N53" i="1228"/>
  <c r="M53" i="1228"/>
  <c r="L53" i="1228"/>
  <c r="K53" i="1228"/>
  <c r="Y53" i="1228"/>
  <c r="X53" i="1228"/>
  <c r="W53" i="1228"/>
  <c r="V53" i="1228"/>
  <c r="J53" i="1228"/>
  <c r="I53" i="1228"/>
  <c r="H53" i="1228"/>
  <c r="D53" i="1228"/>
  <c r="F53" i="1228"/>
  <c r="G53" i="1228"/>
  <c r="E26" i="1228"/>
  <c r="D26" i="1228"/>
  <c r="G22" i="1232" l="1"/>
  <c r="I17" i="1232"/>
  <c r="F20" i="1228" l="1"/>
  <c r="F81" i="1228" l="1"/>
  <c r="J17" i="1234" l="1"/>
  <c r="I17" i="1234"/>
  <c r="H17" i="1234"/>
  <c r="J15" i="1234"/>
  <c r="I15" i="1234"/>
  <c r="H15" i="1234"/>
  <c r="J14" i="1234"/>
  <c r="I14" i="1234"/>
  <c r="H14" i="1234"/>
  <c r="J13" i="1234"/>
  <c r="I13" i="1234"/>
  <c r="H13" i="1234"/>
  <c r="J12" i="1234"/>
  <c r="I12" i="1234"/>
  <c r="H12" i="1234"/>
  <c r="J8" i="1234"/>
  <c r="I8" i="1234"/>
  <c r="H8" i="1234"/>
  <c r="E30" i="1228" l="1"/>
  <c r="E10" i="1228" s="1"/>
  <c r="G27" i="1233" l="1"/>
  <c r="G17" i="1233"/>
  <c r="G70" i="1228" l="1"/>
  <c r="F70" i="1228"/>
  <c r="E70" i="1228"/>
  <c r="D70" i="1228"/>
  <c r="G66" i="1228"/>
  <c r="F66" i="1228"/>
  <c r="E66" i="1228"/>
  <c r="D66" i="1228"/>
  <c r="G58" i="1228"/>
  <c r="F58" i="1228"/>
  <c r="E58" i="1228"/>
  <c r="D58" i="1228"/>
  <c r="Y33" i="1228"/>
  <c r="Y30" i="1228" s="1"/>
  <c r="Y10" i="1228" s="1"/>
  <c r="X33" i="1228"/>
  <c r="X30" i="1228" s="1"/>
  <c r="X10" i="1228" s="1"/>
  <c r="W33" i="1228"/>
  <c r="W30" i="1228" s="1"/>
  <c r="W10" i="1228" s="1"/>
  <c r="V33" i="1228"/>
  <c r="V30" i="1228" s="1"/>
  <c r="V10" i="1228" s="1"/>
  <c r="U33" i="1228"/>
  <c r="U30" i="1228" s="1"/>
  <c r="U10" i="1228" s="1"/>
  <c r="T33" i="1228"/>
  <c r="T30" i="1228" s="1"/>
  <c r="T10" i="1228" s="1"/>
  <c r="S33" i="1228"/>
  <c r="S30" i="1228" s="1"/>
  <c r="S10" i="1228" s="1"/>
  <c r="R33" i="1228"/>
  <c r="R30" i="1228" s="1"/>
  <c r="R10" i="1228" s="1"/>
  <c r="Q33" i="1228"/>
  <c r="Q30" i="1228" s="1"/>
  <c r="Q10" i="1228" s="1"/>
  <c r="P33" i="1228"/>
  <c r="P30" i="1228" s="1"/>
  <c r="P10" i="1228" s="1"/>
  <c r="O33" i="1228"/>
  <c r="O30" i="1228" s="1"/>
  <c r="O10" i="1228" s="1"/>
  <c r="N33" i="1228"/>
  <c r="N30" i="1228" s="1"/>
  <c r="N10" i="1228" s="1"/>
  <c r="M33" i="1228"/>
  <c r="M30" i="1228" s="1"/>
  <c r="M10" i="1228" s="1"/>
  <c r="L33" i="1228"/>
  <c r="L30" i="1228" s="1"/>
  <c r="L10" i="1228" s="1"/>
  <c r="K33" i="1228"/>
  <c r="K30" i="1228" s="1"/>
  <c r="K10" i="1228" s="1"/>
  <c r="J33" i="1228"/>
  <c r="J30" i="1228" s="1"/>
  <c r="J10" i="1228" s="1"/>
  <c r="I33" i="1228"/>
  <c r="I30" i="1228" s="1"/>
  <c r="I10" i="1228" s="1"/>
  <c r="H33" i="1228"/>
  <c r="G33" i="1228"/>
  <c r="F33" i="1228"/>
  <c r="E33" i="1228"/>
  <c r="D33" i="1228"/>
  <c r="Q26" i="1228"/>
  <c r="O26" i="1228"/>
  <c r="N26" i="1228"/>
  <c r="M26" i="1228"/>
  <c r="L26" i="1228"/>
  <c r="K26" i="1228"/>
  <c r="J26" i="1228"/>
  <c r="I26" i="1228"/>
  <c r="H26" i="1228"/>
  <c r="G26" i="1228"/>
  <c r="F26" i="1228"/>
  <c r="D30" i="1228"/>
  <c r="F30" i="1228"/>
  <c r="G10" i="1228"/>
  <c r="Y17" i="1228"/>
  <c r="X17" i="1228"/>
  <c r="W17" i="1228"/>
  <c r="V17" i="1228"/>
  <c r="U17" i="1228"/>
  <c r="T17" i="1228"/>
  <c r="S17" i="1228"/>
  <c r="R17" i="1228"/>
  <c r="Q17" i="1228"/>
  <c r="P17" i="1228"/>
  <c r="O17" i="1228"/>
  <c r="N17" i="1228"/>
  <c r="M17" i="1228"/>
  <c r="L17" i="1228"/>
  <c r="K17" i="1228"/>
  <c r="J17" i="1228"/>
  <c r="I17" i="1228"/>
  <c r="H17" i="1228"/>
  <c r="G17" i="1228"/>
  <c r="Y20" i="1228"/>
  <c r="Y14" i="1228" s="1"/>
  <c r="X20" i="1228"/>
  <c r="W20" i="1228"/>
  <c r="V20" i="1228"/>
  <c r="U20" i="1228"/>
  <c r="T20" i="1228"/>
  <c r="S20" i="1228"/>
  <c r="S9" i="1228" s="1"/>
  <c r="R20" i="1228"/>
  <c r="Q20" i="1228"/>
  <c r="P20" i="1228"/>
  <c r="O20" i="1228"/>
  <c r="N20" i="1228"/>
  <c r="M20" i="1228"/>
  <c r="L20" i="1228"/>
  <c r="K20" i="1228"/>
  <c r="K9" i="1228" s="1"/>
  <c r="J20" i="1228"/>
  <c r="I20" i="1228"/>
  <c r="H20" i="1228"/>
  <c r="G20" i="1228"/>
  <c r="F17" i="1228"/>
  <c r="F14" i="1228" s="1"/>
  <c r="F9" i="1228"/>
  <c r="E20" i="1228"/>
  <c r="E17" i="1228"/>
  <c r="E14" i="1228" s="1"/>
  <c r="E9" i="1228" s="1"/>
  <c r="E8" i="1228" s="1"/>
  <c r="D20" i="1228"/>
  <c r="D17" i="1228"/>
  <c r="D14" i="1228" s="1"/>
  <c r="H30" i="1228" l="1"/>
  <c r="W9" i="1228"/>
  <c r="U9" i="1228"/>
  <c r="Q9" i="1228"/>
  <c r="O9" i="1228"/>
  <c r="M9" i="1228"/>
  <c r="I9" i="1228"/>
  <c r="G9" i="1228"/>
  <c r="G8" i="1228" s="1"/>
  <c r="H9" i="1228"/>
  <c r="N9" i="1228"/>
  <c r="P9" i="1228"/>
  <c r="R9" i="1228"/>
  <c r="T9" i="1228"/>
  <c r="V9" i="1228"/>
  <c r="X14" i="1228"/>
  <c r="I14" i="1228"/>
  <c r="M14" i="1228"/>
  <c r="O14" i="1228"/>
  <c r="Q14" i="1228"/>
  <c r="S14" i="1228"/>
  <c r="U14" i="1228"/>
  <c r="Y9" i="1228"/>
  <c r="K14" i="1228"/>
  <c r="N14" i="1228"/>
  <c r="P14" i="1228"/>
  <c r="R14" i="1228"/>
  <c r="T14" i="1228"/>
  <c r="V14" i="1228"/>
  <c r="H14" i="1228"/>
  <c r="X9" i="1228"/>
  <c r="J14" i="1228"/>
  <c r="L14" i="1228"/>
  <c r="W14" i="1228"/>
  <c r="J9" i="1228"/>
  <c r="L9" i="1228"/>
  <c r="H10" i="1228" l="1"/>
  <c r="G108" i="1228"/>
  <c r="G100" i="1228" l="1"/>
  <c r="F105" i="1228"/>
  <c r="E105" i="1228"/>
  <c r="D105" i="1228"/>
  <c r="R108" i="1228"/>
  <c r="X108" i="1228"/>
  <c r="W108" i="1228"/>
  <c r="V108" i="1228"/>
  <c r="U108" i="1228"/>
  <c r="T108" i="1228"/>
  <c r="S108" i="1228"/>
  <c r="H105" i="1228"/>
  <c r="Y105" i="1228"/>
  <c r="X105" i="1228"/>
  <c r="W105" i="1228"/>
  <c r="V105" i="1228"/>
  <c r="U105" i="1228"/>
  <c r="T105" i="1228"/>
  <c r="S105" i="1228"/>
  <c r="R105" i="1228"/>
  <c r="Q105" i="1228"/>
  <c r="P105" i="1228"/>
  <c r="J54" i="1215" l="1"/>
  <c r="J55" i="1215"/>
  <c r="L57" i="1215"/>
  <c r="J57" i="1215"/>
  <c r="J58" i="1215"/>
  <c r="J59" i="1215"/>
  <c r="J60" i="1215"/>
  <c r="J61" i="1215"/>
  <c r="J62" i="1215"/>
  <c r="K61" i="1215"/>
  <c r="L61" i="1215"/>
  <c r="K62" i="1215"/>
  <c r="L62" i="1215"/>
  <c r="J71" i="1215"/>
  <c r="J75" i="1215"/>
  <c r="M61" i="1215"/>
  <c r="J42" i="1215"/>
  <c r="J26" i="1215"/>
  <c r="J28" i="1215"/>
  <c r="J27" i="1215"/>
  <c r="G18" i="1233"/>
  <c r="F19" i="1233"/>
  <c r="E19" i="1233"/>
  <c r="D19" i="1233"/>
  <c r="G16" i="1233"/>
  <c r="F16" i="1233"/>
  <c r="D16" i="1233"/>
  <c r="F58" i="1232"/>
  <c r="G58" i="1232"/>
  <c r="E58" i="1232"/>
  <c r="D58" i="1232"/>
  <c r="G19" i="1233" l="1"/>
  <c r="G37" i="1232"/>
  <c r="D37" i="1232"/>
  <c r="E37" i="1232"/>
  <c r="F37" i="1232"/>
  <c r="G21" i="1232"/>
  <c r="G20" i="1232"/>
  <c r="F17" i="1232"/>
  <c r="D17" i="1232"/>
  <c r="E17" i="1232"/>
  <c r="G11" i="1232"/>
  <c r="E12" i="1232"/>
  <c r="D9" i="1232"/>
  <c r="E9" i="1232"/>
  <c r="E8" i="1232" s="1"/>
  <c r="Y17" i="1232"/>
  <c r="Y12" i="1232"/>
  <c r="Y9" i="1232"/>
  <c r="W9" i="1232"/>
  <c r="X9" i="1232"/>
  <c r="V9" i="1232"/>
  <c r="T9" i="1232"/>
  <c r="U9" i="1232"/>
  <c r="S9" i="1232"/>
  <c r="Q9" i="1232"/>
  <c r="R9" i="1232"/>
  <c r="P9" i="1232"/>
  <c r="N9" i="1232"/>
  <c r="O9" i="1232"/>
  <c r="M9" i="1232"/>
  <c r="K9" i="1232"/>
  <c r="L9" i="1232"/>
  <c r="J9" i="1232"/>
  <c r="H9" i="1232"/>
  <c r="I9" i="1232"/>
  <c r="X17" i="1232"/>
  <c r="X12" i="1232"/>
  <c r="W17" i="1232"/>
  <c r="W12" i="1232"/>
  <c r="V17" i="1232"/>
  <c r="V12" i="1232"/>
  <c r="U17" i="1232"/>
  <c r="U12" i="1232"/>
  <c r="T17" i="1232"/>
  <c r="T12" i="1232"/>
  <c r="Y8" i="1232" l="1"/>
  <c r="X8" i="1232"/>
  <c r="U8" i="1232"/>
  <c r="W8" i="1232"/>
  <c r="T8" i="1232"/>
  <c r="V8" i="1232"/>
  <c r="F108" i="1228" l="1"/>
  <c r="F100" i="1228" s="1"/>
  <c r="E108" i="1228"/>
  <c r="E100" i="1228" s="1"/>
  <c r="D108" i="1228"/>
  <c r="D100" i="1228" s="1"/>
  <c r="G90" i="1228"/>
  <c r="X81" i="1228"/>
  <c r="W81" i="1228"/>
  <c r="V81" i="1228"/>
  <c r="U81" i="1228"/>
  <c r="T81" i="1228"/>
  <c r="S81" i="1228"/>
  <c r="R81" i="1228"/>
  <c r="Q81" i="1228"/>
  <c r="P81" i="1228"/>
  <c r="O81" i="1228"/>
  <c r="N81" i="1228"/>
  <c r="M81" i="1228"/>
  <c r="L81" i="1228"/>
  <c r="K81" i="1228"/>
  <c r="J81" i="1228"/>
  <c r="I81" i="1228"/>
  <c r="H81" i="1228"/>
  <c r="G12" i="1228" l="1"/>
  <c r="F36" i="1228"/>
  <c r="E36" i="1228"/>
  <c r="D36" i="1228"/>
  <c r="Y8" i="1228"/>
  <c r="X8" i="1228" l="1"/>
  <c r="T8" i="1228"/>
  <c r="W8" i="1228"/>
  <c r="V8" i="1228"/>
  <c r="U8" i="1228"/>
  <c r="S30" i="1233"/>
  <c r="R30" i="1233"/>
  <c r="Q30" i="1233"/>
  <c r="P30" i="1233"/>
  <c r="O30" i="1233"/>
  <c r="N30" i="1233"/>
  <c r="M30" i="1233"/>
  <c r="L30" i="1233"/>
  <c r="K30" i="1233"/>
  <c r="J30" i="1233"/>
  <c r="I30" i="1233"/>
  <c r="E6" i="1233"/>
  <c r="E5" i="1233"/>
  <c r="G9" i="1232"/>
  <c r="I24" i="1215"/>
  <c r="M62" i="1215"/>
  <c r="F6" i="1233"/>
  <c r="F9" i="1232"/>
  <c r="D12" i="1232"/>
  <c r="D8" i="1232" s="1"/>
  <c r="F12" i="1232"/>
  <c r="H12" i="1232"/>
  <c r="H8" i="1232" s="1"/>
  <c r="I12" i="1232"/>
  <c r="I8" i="1232" s="1"/>
  <c r="J12" i="1232"/>
  <c r="J8" i="1232" s="1"/>
  <c r="L12" i="1232"/>
  <c r="L8" i="1232" s="1"/>
  <c r="M12" i="1232"/>
  <c r="M8" i="1232" s="1"/>
  <c r="O12" i="1232"/>
  <c r="O8" i="1232" s="1"/>
  <c r="P12" i="1232"/>
  <c r="P8" i="1232" s="1"/>
  <c r="Q12" i="1232"/>
  <c r="Q8" i="1232" s="1"/>
  <c r="R12" i="1232"/>
  <c r="R8" i="1232" s="1"/>
  <c r="S12" i="1232"/>
  <c r="S8" i="1232" s="1"/>
  <c r="K12" i="1232"/>
  <c r="K8" i="1232" s="1"/>
  <c r="N12" i="1232"/>
  <c r="N8" i="1232" s="1"/>
  <c r="H17" i="1232"/>
  <c r="J17" i="1232"/>
  <c r="K17" i="1232"/>
  <c r="L17" i="1232"/>
  <c r="M17" i="1232"/>
  <c r="N17" i="1232"/>
  <c r="O17" i="1232"/>
  <c r="P17" i="1232"/>
  <c r="Q17" i="1232"/>
  <c r="R17" i="1232"/>
  <c r="S17" i="1232"/>
  <c r="AB8" i="1231"/>
  <c r="AB9" i="1231"/>
  <c r="AB10" i="1231"/>
  <c r="AB11" i="1231"/>
  <c r="AB12" i="1231"/>
  <c r="AB13" i="1231"/>
  <c r="AB14" i="1231"/>
  <c r="AB15" i="1231"/>
  <c r="AB16" i="1231"/>
  <c r="AB18" i="1231"/>
  <c r="AB20" i="1231"/>
  <c r="AB21" i="1231"/>
  <c r="AB22" i="1231"/>
  <c r="AB23" i="1231"/>
  <c r="AB24" i="1231"/>
  <c r="AB25" i="1231"/>
  <c r="AB26" i="1231"/>
  <c r="AB27" i="1231"/>
  <c r="AB28" i="1231"/>
  <c r="AB29" i="1231"/>
  <c r="AB30" i="1231"/>
  <c r="AB31" i="1231"/>
  <c r="AB32" i="1231"/>
  <c r="AB33" i="1231"/>
  <c r="AB34" i="1231"/>
  <c r="AB35" i="1231"/>
  <c r="AB36" i="1231"/>
  <c r="AB37" i="1231"/>
  <c r="AB38" i="1231"/>
  <c r="F6" i="1231"/>
  <c r="Z7" i="1230"/>
  <c r="Z9" i="1230"/>
  <c r="Z11" i="1230"/>
  <c r="Z12" i="1230"/>
  <c r="Z13" i="1230"/>
  <c r="Z14" i="1230"/>
  <c r="AB15" i="1230"/>
  <c r="Z15" i="1230"/>
  <c r="AC15" i="1230"/>
  <c r="Z16" i="1230"/>
  <c r="Z17" i="1230"/>
  <c r="Z18" i="1230"/>
  <c r="Z19" i="1230"/>
  <c r="Z20" i="1230"/>
  <c r="Z21" i="1230"/>
  <c r="I27" i="1230"/>
  <c r="K65" i="1215"/>
  <c r="H34" i="1229"/>
  <c r="I34" i="1229"/>
  <c r="J34" i="1229"/>
  <c r="K34" i="1229"/>
  <c r="L34" i="1229"/>
  <c r="M34" i="1229"/>
  <c r="N34" i="1229"/>
  <c r="O34" i="1229"/>
  <c r="P34" i="1229"/>
  <c r="Q34" i="1229"/>
  <c r="R34" i="1229"/>
  <c r="S34" i="1229"/>
  <c r="I43" i="1229"/>
  <c r="J43" i="1229"/>
  <c r="K43" i="1229"/>
  <c r="K45" i="1229"/>
  <c r="L45" i="1229"/>
  <c r="M45" i="1229"/>
  <c r="N45" i="1229"/>
  <c r="O45" i="1229"/>
  <c r="P45" i="1229"/>
  <c r="Q45" i="1229"/>
  <c r="R45" i="1229"/>
  <c r="I49" i="1229"/>
  <c r="J49" i="1229"/>
  <c r="K49" i="1229"/>
  <c r="L49" i="1229"/>
  <c r="M49" i="1229"/>
  <c r="N49" i="1229"/>
  <c r="O49" i="1229"/>
  <c r="P49" i="1229"/>
  <c r="Q49" i="1229"/>
  <c r="R49" i="1229"/>
  <c r="S49" i="1229"/>
  <c r="G61" i="1229"/>
  <c r="G62" i="1229"/>
  <c r="G65" i="1229"/>
  <c r="L36" i="1228"/>
  <c r="N36" i="1228"/>
  <c r="O36" i="1228"/>
  <c r="P36" i="1228"/>
  <c r="R36" i="1228"/>
  <c r="G60" i="1228"/>
  <c r="D61" i="1228"/>
  <c r="F61" i="1228"/>
  <c r="H61" i="1228"/>
  <c r="I61" i="1228"/>
  <c r="J61" i="1228"/>
  <c r="K61" i="1228"/>
  <c r="L61" i="1228"/>
  <c r="M61" i="1228"/>
  <c r="N61" i="1228"/>
  <c r="O61" i="1228"/>
  <c r="P61" i="1228"/>
  <c r="Q61" i="1228"/>
  <c r="R61" i="1228"/>
  <c r="S61" i="1228"/>
  <c r="G62" i="1228"/>
  <c r="G91" i="1228"/>
  <c r="M93" i="1228"/>
  <c r="N93" i="1228"/>
  <c r="O93" i="1228"/>
  <c r="P93" i="1228"/>
  <c r="Q93" i="1228"/>
  <c r="R93" i="1228"/>
  <c r="S93" i="1228"/>
  <c r="G96" i="1228"/>
  <c r="G101" i="1228"/>
  <c r="J102" i="1228"/>
  <c r="G102" i="1228" s="1"/>
  <c r="G103" i="1228"/>
  <c r="I105" i="1228"/>
  <c r="J105" i="1228"/>
  <c r="K105" i="1228"/>
  <c r="L105" i="1228"/>
  <c r="M105" i="1228"/>
  <c r="N105" i="1228"/>
  <c r="O105" i="1228"/>
  <c r="H108" i="1228"/>
  <c r="I108" i="1228"/>
  <c r="J108" i="1228"/>
  <c r="K108" i="1228"/>
  <c r="L108" i="1228"/>
  <c r="M108" i="1228"/>
  <c r="N108" i="1228"/>
  <c r="O108" i="1228"/>
  <c r="P108" i="1228"/>
  <c r="Q108" i="1228"/>
  <c r="B6" i="1215"/>
  <c r="C6" i="1215" s="1"/>
  <c r="D6" i="1215" s="1"/>
  <c r="C9" i="1215"/>
  <c r="V10" i="1215"/>
  <c r="W10" i="1215"/>
  <c r="W13" i="1215" s="1"/>
  <c r="W14" i="1215" s="1"/>
  <c r="V11" i="1215"/>
  <c r="W11" i="1215"/>
  <c r="V12" i="1215"/>
  <c r="W12" i="1215"/>
  <c r="V13" i="1215"/>
  <c r="V14" i="1215" s="1"/>
  <c r="I19" i="1215"/>
  <c r="J19" i="1215"/>
  <c r="K19" i="1215"/>
  <c r="L19" i="1215"/>
  <c r="M19" i="1215"/>
  <c r="K22" i="1215"/>
  <c r="J22" i="1215"/>
  <c r="I22" i="1215"/>
  <c r="L22" i="1215"/>
  <c r="K23" i="1215"/>
  <c r="K24" i="1215"/>
  <c r="M24" i="1215"/>
  <c r="J24" i="1215"/>
  <c r="L24" i="1215"/>
  <c r="K25" i="1215"/>
  <c r="M25" i="1215"/>
  <c r="I25" i="1215"/>
  <c r="J25" i="1215"/>
  <c r="L25" i="1215"/>
  <c r="K26" i="1215"/>
  <c r="M26" i="1215"/>
  <c r="I26" i="1215"/>
  <c r="L26" i="1215"/>
  <c r="K27" i="1215"/>
  <c r="I27" i="1215"/>
  <c r="M27" i="1215"/>
  <c r="K30" i="1215"/>
  <c r="I33" i="1215"/>
  <c r="J33" i="1215"/>
  <c r="K33" i="1215"/>
  <c r="L33" i="1215"/>
  <c r="M33" i="1215"/>
  <c r="I34" i="1215"/>
  <c r="J34" i="1215"/>
  <c r="K34" i="1215"/>
  <c r="L34" i="1215"/>
  <c r="M34" i="1215"/>
  <c r="I35" i="1215"/>
  <c r="J35" i="1215"/>
  <c r="K35" i="1215"/>
  <c r="L35" i="1215"/>
  <c r="M35" i="1215"/>
  <c r="I36" i="1215"/>
  <c r="J36" i="1215"/>
  <c r="K36" i="1215"/>
  <c r="L36" i="1215"/>
  <c r="I37" i="1215"/>
  <c r="J37" i="1215"/>
  <c r="K37" i="1215"/>
  <c r="L37" i="1215"/>
  <c r="I38" i="1215"/>
  <c r="J38" i="1215"/>
  <c r="K38" i="1215"/>
  <c r="L38" i="1215"/>
  <c r="M38" i="1215"/>
  <c r="I39" i="1215"/>
  <c r="J39" i="1215"/>
  <c r="K39" i="1215"/>
  <c r="L39" i="1215"/>
  <c r="M39" i="1215"/>
  <c r="E40" i="1215"/>
  <c r="J40" i="1215" s="1"/>
  <c r="K40" i="1215"/>
  <c r="I40" i="1215"/>
  <c r="K42" i="1215"/>
  <c r="I42" i="1215"/>
  <c r="L42" i="1215"/>
  <c r="M42" i="1215"/>
  <c r="K43" i="1215"/>
  <c r="I43" i="1215"/>
  <c r="J43" i="1215"/>
  <c r="L43" i="1215"/>
  <c r="M43" i="1215"/>
  <c r="K44" i="1215"/>
  <c r="K45" i="1215"/>
  <c r="I45" i="1215"/>
  <c r="J45" i="1215"/>
  <c r="L45" i="1215"/>
  <c r="M45" i="1215"/>
  <c r="K47" i="1215"/>
  <c r="I47" i="1215"/>
  <c r="J47" i="1215"/>
  <c r="L47" i="1215"/>
  <c r="M47" i="1215"/>
  <c r="K48" i="1215"/>
  <c r="I48" i="1215"/>
  <c r="J48" i="1215"/>
  <c r="L48" i="1215"/>
  <c r="M48" i="1215"/>
  <c r="K49" i="1215"/>
  <c r="I49" i="1215"/>
  <c r="J49" i="1215"/>
  <c r="L49" i="1215"/>
  <c r="M49" i="1215"/>
  <c r="K50" i="1215"/>
  <c r="I50" i="1215"/>
  <c r="J50" i="1215"/>
  <c r="L50" i="1215"/>
  <c r="M50" i="1215"/>
  <c r="K52" i="1215"/>
  <c r="I52" i="1215"/>
  <c r="J52" i="1215"/>
  <c r="L52" i="1215"/>
  <c r="M52" i="1215"/>
  <c r="K53" i="1215"/>
  <c r="I53" i="1215"/>
  <c r="J53" i="1215"/>
  <c r="L53" i="1215"/>
  <c r="M53" i="1215"/>
  <c r="K54" i="1215"/>
  <c r="I54" i="1215"/>
  <c r="L54" i="1215"/>
  <c r="M54" i="1215"/>
  <c r="K55" i="1215"/>
  <c r="I55" i="1215"/>
  <c r="L55" i="1215"/>
  <c r="M55" i="1215"/>
  <c r="I57" i="1215"/>
  <c r="M57" i="1215"/>
  <c r="I58" i="1215"/>
  <c r="K58" i="1215"/>
  <c r="L58" i="1215"/>
  <c r="M58" i="1215"/>
  <c r="I59" i="1215"/>
  <c r="K59" i="1215"/>
  <c r="L59" i="1215"/>
  <c r="M59" i="1215"/>
  <c r="K60" i="1215"/>
  <c r="I60" i="1215"/>
  <c r="L60" i="1215"/>
  <c r="M60" i="1215"/>
  <c r="I61" i="1215"/>
  <c r="I62" i="1215"/>
  <c r="K63" i="1215"/>
  <c r="I63" i="1215"/>
  <c r="J63" i="1215"/>
  <c r="L63" i="1215"/>
  <c r="M63" i="1215"/>
  <c r="K66" i="1215"/>
  <c r="M66" i="1215"/>
  <c r="I66" i="1215"/>
  <c r="J66" i="1215"/>
  <c r="L66" i="1215"/>
  <c r="K67" i="1215"/>
  <c r="M67" i="1215"/>
  <c r="I67" i="1215"/>
  <c r="J67" i="1215"/>
  <c r="L67" i="1215"/>
  <c r="K68" i="1215"/>
  <c r="M68" i="1215"/>
  <c r="I68" i="1215"/>
  <c r="J68" i="1215"/>
  <c r="L68" i="1215"/>
  <c r="K70" i="1215"/>
  <c r="I70" i="1215"/>
  <c r="J70" i="1215"/>
  <c r="L70" i="1215"/>
  <c r="M70" i="1215"/>
  <c r="K71" i="1215"/>
  <c r="I71" i="1215"/>
  <c r="L71" i="1215"/>
  <c r="M71" i="1215"/>
  <c r="K72" i="1215"/>
  <c r="I72" i="1215"/>
  <c r="J72" i="1215"/>
  <c r="L72" i="1215"/>
  <c r="M72" i="1215"/>
  <c r="K73" i="1215"/>
  <c r="I73" i="1215"/>
  <c r="L73" i="1215"/>
  <c r="M73" i="1215"/>
  <c r="K74" i="1215"/>
  <c r="I74" i="1215"/>
  <c r="J74" i="1215"/>
  <c r="L74" i="1215"/>
  <c r="M74" i="1215"/>
  <c r="K75" i="1215"/>
  <c r="I75" i="1215"/>
  <c r="L75" i="1215"/>
  <c r="M75" i="1215"/>
  <c r="K76" i="1215"/>
  <c r="I76" i="1215"/>
  <c r="J76" i="1215"/>
  <c r="L76" i="1215"/>
  <c r="M76" i="1215"/>
  <c r="K78" i="1215"/>
  <c r="K79" i="1215"/>
  <c r="I29" i="1215"/>
  <c r="M22" i="1215"/>
  <c r="L28" i="1215"/>
  <c r="I28" i="1215"/>
  <c r="F10" i="1228"/>
  <c r="L40" i="1215"/>
  <c r="L27" i="1215"/>
  <c r="M28" i="1215"/>
  <c r="J20" i="1215"/>
  <c r="L20" i="1215"/>
  <c r="I20" i="1215"/>
  <c r="I65" i="1215"/>
  <c r="L65" i="1215"/>
  <c r="J65" i="1215"/>
  <c r="M40" i="1215"/>
  <c r="M37" i="1215"/>
  <c r="M65" i="1215"/>
  <c r="M36" i="1215"/>
  <c r="G12" i="1232"/>
  <c r="Z10" i="1230"/>
  <c r="J8" i="1228" l="1"/>
  <c r="G8" i="1232"/>
  <c r="G17" i="1232"/>
  <c r="F8" i="1232"/>
  <c r="O8" i="1228"/>
  <c r="F8" i="1228"/>
  <c r="R8" i="1228"/>
  <c r="S8" i="1228"/>
  <c r="N8" i="1228"/>
  <c r="Q8" i="1228"/>
  <c r="K28" i="1215"/>
  <c r="G61" i="1228"/>
  <c r="D8" i="1228"/>
  <c r="M8" i="1228"/>
  <c r="K20" i="1215"/>
  <c r="L8" i="1228" l="1"/>
  <c r="P8" i="1228"/>
  <c r="K8" i="1228"/>
  <c r="I8" i="1228"/>
  <c r="H8" i="1228" l="1"/>
</calcChain>
</file>

<file path=xl/comments1.xml><?xml version="1.0" encoding="utf-8"?>
<comments xmlns="http://schemas.openxmlformats.org/spreadsheetml/2006/main">
  <authors>
    <author>Administrator_PC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Administrator_PC:
Tổng sản phẩm trên địa bàn, giá so sánh năm 2010 dùng để tính tốc độ tăng trưởng tổng sản phẩm trên địa bàn</t>
        </r>
      </text>
    </comment>
  </commentList>
</comments>
</file>

<file path=xl/comments2.xml><?xml version="1.0" encoding="utf-8"?>
<comments xmlns="http://schemas.openxmlformats.org/spreadsheetml/2006/main">
  <authors>
    <author>User</author>
  </authors>
  <commentList>
    <comment ref="M101" authorId="0" shapeId="0">
      <text>
        <r>
          <rPr>
            <sz val="9"/>
            <color indexed="81"/>
            <rFont val="Tahoma"/>
            <family val="2"/>
            <charset val="163"/>
          </rPr>
          <t xml:space="preserve">Xã đề nghị không thực hiện
</t>
        </r>
      </text>
    </comment>
    <comment ref="J102" authorId="0" shapeId="0">
      <text>
        <r>
          <rPr>
            <sz val="9"/>
            <color indexed="81"/>
            <rFont val="Tahoma"/>
            <family val="2"/>
            <charset val="163"/>
          </rPr>
          <t xml:space="preserve">Rừng hỗn giao: Trong đó chủ yếu là Quế (6.000 cây/ha); Giổi 500 cây/ha
</t>
        </r>
      </text>
    </comment>
  </commentList>
</comments>
</file>

<file path=xl/sharedStrings.xml><?xml version="1.0" encoding="utf-8"?>
<sst xmlns="http://schemas.openxmlformats.org/spreadsheetml/2006/main" count="1082" uniqueCount="533">
  <si>
    <t>Biểu số 1</t>
  </si>
  <si>
    <t>STT</t>
  </si>
  <si>
    <t>CHỈ TIÊU</t>
  </si>
  <si>
    <t>ĐVT</t>
  </si>
  <si>
    <t>TH năm 2023</t>
  </si>
  <si>
    <t>Kế hoạch năm 2024</t>
  </si>
  <si>
    <t>Kế hoạch năm 2025</t>
  </si>
  <si>
    <t>So sánh (%)</t>
  </si>
  <si>
    <t>Đánh giá mức độ đạt so với KH năm 2022</t>
  </si>
  <si>
    <t>Ghi chú</t>
  </si>
  <si>
    <t>Nghị quyết HĐND</t>
  </si>
  <si>
    <t>Ước TH năm 2024</t>
  </si>
  <si>
    <t>Ước TH  năm báo cáo/TH năm trước</t>
  </si>
  <si>
    <t>Ước TH  năm báo cáo /NQ HĐND</t>
  </si>
  <si>
    <t>Ước TH đến ngày 15/11/KH năm báo cáo</t>
  </si>
  <si>
    <t>Ước năm báo cáo/KH năm báo cáo</t>
  </si>
  <si>
    <t>KH năm 2025/Ước TH 2024</t>
  </si>
  <si>
    <t>I</t>
  </si>
  <si>
    <t>CHỈ TIÊU VỀ KINH TẾ</t>
  </si>
  <si>
    <t>Tốc độ tăng trưởng tổng sản phẩm trên địa bàn</t>
  </si>
  <si>
    <t>%</t>
  </si>
  <si>
    <t>So sánh tuyệt đối</t>
  </si>
  <si>
    <t>a</t>
  </si>
  <si>
    <t>Tổng sản phẩm trên địa bàn (Giá so sánh năm 2010)</t>
  </si>
  <si>
    <t xml:space="preserve"> - Nông, lâm, ngư nghiệp</t>
  </si>
  <si>
    <t>Tỷ đồng</t>
  </si>
  <si>
    <t xml:space="preserve"> - Công nghiệp, xây dựng</t>
  </si>
  <si>
    <t xml:space="preserve"> - Dịch vụ</t>
  </si>
  <si>
    <t>Cơ cấu theo ngành kinh tế</t>
  </si>
  <si>
    <t>Bình quân GRDP/đầu người/năm</t>
  </si>
  <si>
    <t>Triệu đồng/ng/năm</t>
  </si>
  <si>
    <t>Thu nhập bình quân đầu người</t>
  </si>
  <si>
    <t>Triệu đồng/người/năm</t>
  </si>
  <si>
    <t>Đạt</t>
  </si>
  <si>
    <t>Thu ngân sách NN trên địa bàn</t>
  </si>
  <si>
    <t>Tr. đồng</t>
  </si>
  <si>
    <t>Vượt</t>
  </si>
  <si>
    <t>Tổng sản lượng lương thực có hạt</t>
  </si>
  <si>
    <t xml:space="preserve">Tấn </t>
  </si>
  <si>
    <t>Về nông - lâm - ngư nghiệp</t>
  </si>
  <si>
    <t>Biểu chi tiết 02</t>
  </si>
  <si>
    <t>ha</t>
  </si>
  <si>
    <t xml:space="preserve"> - Diện tích cây chè</t>
  </si>
  <si>
    <t xml:space="preserve">Đạt </t>
  </si>
  <si>
    <t xml:space="preserve"> + Trong đó: Trồng mới</t>
  </si>
  <si>
    <t>Ha</t>
  </si>
  <si>
    <t xml:space="preserve"> - Tỷ lệ che phủ rừng</t>
  </si>
  <si>
    <t xml:space="preserve"> - Số xã đạt chuẩn nông thôn mới</t>
  </si>
  <si>
    <t>Xã</t>
  </si>
  <si>
    <t>Không đạt</t>
  </si>
  <si>
    <t xml:space="preserve"> - Tỷ lệ xã đạt chuẩn nông thôn mới</t>
  </si>
  <si>
    <t xml:space="preserve"> - Bình quân tiêu chí trên xã</t>
  </si>
  <si>
    <t>Tiêu chí/xã</t>
  </si>
  <si>
    <t>Tổng đàn gia súc chính</t>
  </si>
  <si>
    <t>Con</t>
  </si>
  <si>
    <t>- Tốc độ tăng trưởng đàn gia súc</t>
  </si>
  <si>
    <t>- Sản lượng thịt hơi các loại</t>
  </si>
  <si>
    <t>Nghìn tấn</t>
  </si>
  <si>
    <t>II</t>
  </si>
  <si>
    <t>CHỈ TIÊU VỀ XÃ HỘI</t>
  </si>
  <si>
    <t>Hạ tầng giao thông, cấp điện, cấp nước</t>
  </si>
  <si>
    <t>xã</t>
  </si>
  <si>
    <t xml:space="preserve"> - Tỷ lệ hộ gia đình được sử dụng các nguồn điện</t>
  </si>
  <si>
    <t xml:space="preserve"> - Tỷ lệ hộ được sử dụng điện lưới quốc gia</t>
  </si>
  <si>
    <t>- Tỷ lệ trường học xây dựng kiên cố (duy trì)</t>
  </si>
  <si>
    <t>- Tỷ lệ trạm y tế được xây dựng kiên cố (duy trì)</t>
  </si>
  <si>
    <t xml:space="preserve"> - Tỷ lệ dân số nông thôn được sử dụng nước hợp vệ sinh</t>
  </si>
  <si>
    <t>Giáo dục</t>
  </si>
  <si>
    <t xml:space="preserve"> - Giữ vững và nâng cao chất lượng phổ cập giáo dục mầm non cho trẻ 5 tuổi, phổ cập giáo dục tiểu học, phổ cập giáo dục trung học</t>
  </si>
  <si>
    <t xml:space="preserve"> - Số trường đạt chuẩn quốc gia</t>
  </si>
  <si>
    <t>Trường</t>
  </si>
  <si>
    <t xml:space="preserve"> + Trong đó: Công nhận mới trong năm</t>
  </si>
  <si>
    <t xml:space="preserve"> - Tỷ lệ trường đạt chuẩn quốc gia:</t>
  </si>
  <si>
    <t xml:space="preserve"> Trong đó:</t>
  </si>
  <si>
    <t xml:space="preserve"> + Cấp Mầm non</t>
  </si>
  <si>
    <t xml:space="preserve"> + Cấp Tiểu học</t>
  </si>
  <si>
    <t xml:space="preserve"> + Cấp Trung học cơ sở</t>
  </si>
  <si>
    <t xml:space="preserve"> + Cấp Trung học phổ thông</t>
  </si>
  <si>
    <t>- Tỷ lệ huy động học sinh trong độ tuổi đến trường: Trong đó:</t>
  </si>
  <si>
    <t>Y tế</t>
  </si>
  <si>
    <t>- Tỷ lệ dân số được quản lý sức khoẻ bằng hồ sơ điện tử</t>
  </si>
  <si>
    <t xml:space="preserve"> - Tỷ lệ xã đạt tiêu chí quốc gia về y tế xã</t>
  </si>
  <si>
    <t xml:space="preserve"> - Tốc độ tăng dân số tự nhiên</t>
  </si>
  <si>
    <t>‰</t>
  </si>
  <si>
    <t xml:space="preserve"> - Tỷ lệ trẻ em &lt; 5 tuổi suy dinh dưỡng (thể cân nặng)</t>
  </si>
  <si>
    <t xml:space="preserve"> - Tỷ lệ trẻ em &lt; 5 tuổi suy dinh dưỡng (thể thấp còi)</t>
  </si>
  <si>
    <t xml:space="preserve"> - Tỷ lệ trẻ em dưới 1 tuổi được tiêm chủng đầy đủ các loại Vacxin (8 loại)</t>
  </si>
  <si>
    <t>Giảm nghèo</t>
  </si>
  <si>
    <t xml:space="preserve"> - Mức giảm tỷ lệ hộ nghèo</t>
  </si>
  <si>
    <t xml:space="preserve"> - Số lao động được giải quyết việc làm</t>
  </si>
  <si>
    <t>Người</t>
  </si>
  <si>
    <t xml:space="preserve"> - Số lao động được đào tạo trong năm</t>
  </si>
  <si>
    <t xml:space="preserve"> - Tỷ lệ lao động qua đào tạo</t>
  </si>
  <si>
    <t>Văn hóa</t>
  </si>
  <si>
    <t xml:space="preserve"> - Số hộ gia đình đạt GĐVH</t>
  </si>
  <si>
    <t>hộ</t>
  </si>
  <si>
    <t xml:space="preserve"> - Tỷ lệ hộ gia đình đạt GĐVH</t>
  </si>
  <si>
    <t xml:space="preserve"> - Số thôn, bản, KP đạt TCVH</t>
  </si>
  <si>
    <t>Bản, KP</t>
  </si>
  <si>
    <t xml:space="preserve"> - Tỷ lệ thôn, bản, KP đạt TCVH</t>
  </si>
  <si>
    <t xml:space="preserve"> - Số CQ, ĐV, Tr.học đạt TCVH</t>
  </si>
  <si>
    <t>CQ,ĐV</t>
  </si>
  <si>
    <t xml:space="preserve"> - Tỷ lệ CQ, ĐV,Tr.học đạt TCVH</t>
  </si>
  <si>
    <t>- Tỷ lệ thôn bản, khu phố có nhà văn hoá</t>
  </si>
  <si>
    <t>nhà</t>
  </si>
  <si>
    <t>Môi trường</t>
  </si>
  <si>
    <t>- Tỷ lệ chất thải rắn sinh hoạt đô thị được thu gom và xử lý</t>
  </si>
  <si>
    <t>- Tỷ lệ xã được thu gom và xử lý rác thải sinh hoạt</t>
  </si>
  <si>
    <t>Biểu số 2</t>
  </si>
  <si>
    <t>CHỈ TIÊU HƯỚNG DẪN PHÁT TRIỂN SẢN XUẤT NÔNG - LÂM - NGƯ NGHIỆP, PHÁT TRIỂN NÔNG THÔN</t>
  </si>
  <si>
    <t>Chỉ tiêu</t>
  </si>
  <si>
    <t>Đơn vị tính</t>
  </si>
  <si>
    <t>Năm 2024</t>
  </si>
  <si>
    <t>Chênh lệch</t>
  </si>
  <si>
    <t>Kế hoạch 2024</t>
  </si>
  <si>
    <t>Ước TH cả năm</t>
  </si>
  <si>
    <t>B</t>
  </si>
  <si>
    <t>NÔNG NGHIỆP</t>
  </si>
  <si>
    <t>Sản lượng lương thực</t>
  </si>
  <si>
    <t>Tấn</t>
  </si>
  <si>
    <t xml:space="preserve">                - Ngô</t>
  </si>
  <si>
    <t>Lúa cả năm:</t>
  </si>
  <si>
    <t>- Diện tích</t>
  </si>
  <si>
    <t>- Năng suất</t>
  </si>
  <si>
    <t>Tạ/ha</t>
  </si>
  <si>
    <t>- Sản lượng</t>
  </si>
  <si>
    <t xml:space="preserve">Lúa đông xuân: Diện tích </t>
  </si>
  <si>
    <t xml:space="preserve">              Năng suất</t>
  </si>
  <si>
    <t xml:space="preserve">              Sản Lượng</t>
  </si>
  <si>
    <t>Lúa mùa: Diện tích gieo cấy</t>
  </si>
  <si>
    <t xml:space="preserve">Lúa nương: Diện tích </t>
  </si>
  <si>
    <t xml:space="preserve"> - Tổng diện tích lúa hàng hóa tập trung</t>
  </si>
  <si>
    <t>Ngô cả năm</t>
  </si>
  <si>
    <t xml:space="preserve">Ngô xuân hè: Diện tích </t>
  </si>
  <si>
    <t xml:space="preserve">Ngô thu đông: Diện tích </t>
  </si>
  <si>
    <t>Cây công nghiệp</t>
  </si>
  <si>
    <t>Cây công nghiệp hàng năm</t>
  </si>
  <si>
    <t>Cây Lạc</t>
  </si>
  <si>
    <t xml:space="preserve"> - Diện tích </t>
  </si>
  <si>
    <t xml:space="preserve"> - Năng suất</t>
  </si>
  <si>
    <t xml:space="preserve"> - Sản lượng</t>
  </si>
  <si>
    <t>b</t>
  </si>
  <si>
    <t>Cây Đậu tương</t>
  </si>
  <si>
    <t>Cây công nghiệp lâu năm</t>
  </si>
  <si>
    <t>- Tổng diện tích chè</t>
  </si>
  <si>
    <t>Chè KTCB</t>
  </si>
  <si>
    <t xml:space="preserve"> + Diện tích chè kinh doanh</t>
  </si>
  <si>
    <t xml:space="preserve"> - Sản lượng chè búp tươi</t>
  </si>
  <si>
    <t xml:space="preserve"> - Diện tích</t>
  </si>
  <si>
    <t>III</t>
  </si>
  <si>
    <t>Một số cây trồng khác</t>
  </si>
  <si>
    <t>Khoai các loại:</t>
  </si>
  <si>
    <t>Tạ/Ha</t>
  </si>
  <si>
    <t>Cây sắn:</t>
  </si>
  <si>
    <t>Rau, đậu các loại:</t>
  </si>
  <si>
    <t>Cây ăn quả:</t>
  </si>
  <si>
    <t>Trong đó, trồng mới</t>
  </si>
  <si>
    <t>Cây thảo quả:</t>
  </si>
  <si>
    <t xml:space="preserve"> + Trong đó: Diện tích trồng mới</t>
  </si>
  <si>
    <t>Phát triển vùng rau, màu, thực phẩm hàng hóa tập trung (Tổng diện tích canh tác)</t>
  </si>
  <si>
    <t>IV</t>
  </si>
  <si>
    <t>Chăn nuôi</t>
  </si>
  <si>
    <t>Tổng đàn gia súc</t>
  </si>
  <si>
    <t xml:space="preserve">    -  Đàn trâu</t>
  </si>
  <si>
    <t xml:space="preserve">    -  Đàn bò</t>
  </si>
  <si>
    <t xml:space="preserve">    -  Đàn lợn </t>
  </si>
  <si>
    <t>Tốc độ tăng trưởng đàn gia súc</t>
  </si>
  <si>
    <t>Tổng đàn gia cầm</t>
  </si>
  <si>
    <t>1000 Con</t>
  </si>
  <si>
    <t>Thịt hơi các loại</t>
  </si>
  <si>
    <t>Nghìn Tấn</t>
  </si>
  <si>
    <t>Trong đó: Thịt lợn</t>
  </si>
  <si>
    <t>C</t>
  </si>
  <si>
    <t>THỦY SẢN</t>
  </si>
  <si>
    <t xml:space="preserve"> - DT nuôi trồng</t>
  </si>
  <si>
    <t>Trong đó:  + Nuôi tôm</t>
  </si>
  <si>
    <t xml:space="preserve">                + Cá hồi</t>
  </si>
  <si>
    <t xml:space="preserve"> - Sản lượng đánh bắt và nuôi trồng</t>
  </si>
  <si>
    <t xml:space="preserve"> + Sản lượng nuôi trồng</t>
  </si>
  <si>
    <t xml:space="preserve"> + Sản lượng đánh bắt</t>
  </si>
  <si>
    <t xml:space="preserve"> + Nuôi cá nước lạnh</t>
  </si>
  <si>
    <t>Số cơ sở</t>
  </si>
  <si>
    <t>Cơ sở</t>
  </si>
  <si>
    <t>D</t>
  </si>
  <si>
    <t>LÂM NGHIỆP</t>
  </si>
  <si>
    <t xml:space="preserve"> Tỷ lệ che phủ rừng</t>
  </si>
  <si>
    <t xml:space="preserve"> Tổng DT rừng hiện có (tính cả cao su)</t>
  </si>
  <si>
    <t xml:space="preserve"> + Rừng phòng hộ</t>
  </si>
  <si>
    <t xml:space="preserve"> + Rừng sản xuất</t>
  </si>
  <si>
    <t xml:space="preserve"> + Trồng rừng thay thế các hồ thủy điện</t>
  </si>
  <si>
    <t xml:space="preserve">                +  Sơn Tra</t>
  </si>
  <si>
    <t>2.1</t>
  </si>
  <si>
    <t xml:space="preserve">  Rừng tự nhiên</t>
  </si>
  <si>
    <t>2.2</t>
  </si>
  <si>
    <t xml:space="preserve"> Rừng trồng</t>
  </si>
  <si>
    <t xml:space="preserve">  + Rừng sản xuất</t>
  </si>
  <si>
    <t xml:space="preserve">  + Rừng phòng hộ</t>
  </si>
  <si>
    <t>E</t>
  </si>
  <si>
    <t>PHÁT TRIỂN NÔNG THÔN</t>
  </si>
  <si>
    <t>- Tỷ lệ hộ dân tộc thiểu số được sử dụng nước sinh hoạt hợp vệ sinh</t>
  </si>
  <si>
    <t>+ Số xã hoàn thành 19 tiêu chí NTM (được UBND tỉnh công nhận)</t>
  </si>
  <si>
    <t>+ Bình quân tiêu chí trên xã</t>
  </si>
  <si>
    <t>Biểu số 3</t>
  </si>
  <si>
    <t>Biểu số 4</t>
  </si>
  <si>
    <t>Trong đó:</t>
  </si>
  <si>
    <t>Phòng</t>
  </si>
  <si>
    <t>Biểu số 5</t>
  </si>
  <si>
    <t>Biểu số 6</t>
  </si>
  <si>
    <t>Thực hiện năm 2023</t>
  </si>
  <si>
    <t>người</t>
  </si>
  <si>
    <t>CHỈ TIÊU HƯỚNG DẪN VỀ XÃ HỘI - LAO ĐỘNG - GIẢI QUYẾT VIỆC LÀM</t>
  </si>
  <si>
    <t xml:space="preserve">Xoá đói giảm nghèo </t>
  </si>
  <si>
    <t xml:space="preserve">Tổng số hộ </t>
  </si>
  <si>
    <t xml:space="preserve">Hộ </t>
  </si>
  <si>
    <t>Số hộ nghèo</t>
  </si>
  <si>
    <t xml:space="preserve">Tỷ lệ hộ nghèo </t>
  </si>
  <si>
    <t>Mức giảm tỷ lệ hộ nghèo</t>
  </si>
  <si>
    <t>Số hộ cận nghèo</t>
  </si>
  <si>
    <t>Tỷ lệ hộ cận nghèo</t>
  </si>
  <si>
    <t>Số hộ thoát nghèo</t>
  </si>
  <si>
    <t>Số hộ tái nghèo và phát sinh mới</t>
  </si>
  <si>
    <t xml:space="preserve">Tỷ lệ nghèo đa chiều </t>
  </si>
  <si>
    <t xml:space="preserve">Cung cấp các dịch vụ cơ sở hạ tầng thiết yếu </t>
  </si>
  <si>
    <t xml:space="preserve"> - Tỷ lệ bản có đường xe máy đi lại thuận lợi</t>
  </si>
  <si>
    <t xml:space="preserve"> - Số xã có bưu điện văn hoá xã</t>
  </si>
  <si>
    <t xml:space="preserve"> Tỷ lệ xã có bưu điện văn hoá xã</t>
  </si>
  <si>
    <t>- Số hộ được sử dụng điện lưới quốc gia</t>
  </si>
  <si>
    <t xml:space="preserve"> + Tỷ lệ số hộ được sử dụng điện lưới quốc gia</t>
  </si>
  <si>
    <t>+ Tỷ lệ xã có trạm y tế</t>
  </si>
  <si>
    <t>- Số xã có trạm y tế</t>
  </si>
  <si>
    <t xml:space="preserve"> - Số hộ được sử dụng nước hợp vệ sinh</t>
  </si>
  <si>
    <t>Hộ</t>
  </si>
  <si>
    <t xml:space="preserve"> - Tỷ lệ hộ được sử dụng nước hợp vệ sinh</t>
  </si>
  <si>
    <t xml:space="preserve">  Trong đó:</t>
  </si>
  <si>
    <t xml:space="preserve">  + Khu vực thành thị</t>
  </si>
  <si>
    <t xml:space="preserve">  + Khu vực nông thôn</t>
  </si>
  <si>
    <t>Bảo hiểm</t>
  </si>
  <si>
    <t>Số người tham gia bảo hiểm xã hội bắt buộc</t>
  </si>
  <si>
    <t>Số người tham gia bảo hiểm thất nghiệp</t>
  </si>
  <si>
    <t>Số người tham gia bảo hiểm tự nguyện</t>
  </si>
  <si>
    <t>Số người tham gia bảo hiểm y tế</t>
  </si>
  <si>
    <t xml:space="preserve">Tạo việc làm </t>
  </si>
  <si>
    <t>Lực lượng lao động từ 15 tuổi trở lên</t>
  </si>
  <si>
    <t>Tỷ lệ so với dân số</t>
  </si>
  <si>
    <t xml:space="preserve"> - Số lao động chia theo khu vực</t>
  </si>
  <si>
    <t xml:space="preserve">    + Lao động nông thôn</t>
  </si>
  <si>
    <t>Lực lượng lao động từ 15 tuổi trở lên đang làm việc trong nền kinh tế quốc dân</t>
  </si>
  <si>
    <t>Cơ cấu lao động</t>
  </si>
  <si>
    <t xml:space="preserve"> - Nông, lâm nghiệp, thủy sản</t>
  </si>
  <si>
    <t xml:space="preserve"> - Công nghiệp và xây dựng</t>
  </si>
  <si>
    <t xml:space="preserve">Tỷ lệ lao động được đào tạo so với tổng số lao động </t>
  </si>
  <si>
    <t>Trong đó: Lao động nữ</t>
  </si>
  <si>
    <t xml:space="preserve"> Số lao động đi làm việc ở nước ngoài theo hợp đồng</t>
  </si>
  <si>
    <t xml:space="preserve">  Trong đó: Số lao động xuất khẩu trong năm</t>
  </si>
  <si>
    <t>V</t>
  </si>
  <si>
    <t>Đào tạo nghề mới trong năm</t>
  </si>
  <si>
    <t xml:space="preserve"> Số lao động được đào tạo nghề trong năm</t>
  </si>
  <si>
    <t>+  Đào tạo nghề sơ cấp và dạy nghề thường xuyên (dưới 3 tháng)</t>
  </si>
  <si>
    <t>+ Đào tạo nghề trung cấp</t>
  </si>
  <si>
    <t>VI</t>
  </si>
  <si>
    <t xml:space="preserve"> Trật tự an toàn xã hội</t>
  </si>
  <si>
    <t xml:space="preserve"> -  Số lượt người được cai nghiện ma túy</t>
  </si>
  <si>
    <t>Lượt Người</t>
  </si>
  <si>
    <t xml:space="preserve">                    + Cai tại trung tâm chữa bệnh giáo dục và lao động xã hội huyện</t>
  </si>
  <si>
    <t xml:space="preserve">                   + Cai tại cộng đồng (tự nguyện)</t>
  </si>
  <si>
    <t xml:space="preserve"> - Điều trị thay thế các chất dạng thuốc phiện bằng thuốc Methadone</t>
  </si>
  <si>
    <t>VII</t>
  </si>
  <si>
    <t>TRẺ EM</t>
  </si>
  <si>
    <t>Tỷ lệ trẻ em có hoàn cảnh đặc biệt được chăm sóc</t>
  </si>
  <si>
    <t xml:space="preserve"> CHỈ TIÊU HƯỚNG DẪN VỀ PHÁT TRIỂN DÂN SỐ - GIA ĐÌNH &amp; TRẺ EM</t>
  </si>
  <si>
    <t xml:space="preserve">  Dân số </t>
  </si>
  <si>
    <t xml:space="preserve"> - Dân số trung bình</t>
  </si>
  <si>
    <t xml:space="preserve"> Trong đó :  </t>
  </si>
  <si>
    <t xml:space="preserve">                     + Dân số thành thị</t>
  </si>
  <si>
    <t xml:space="preserve">                     + Dân số nông thôn</t>
  </si>
  <si>
    <t xml:space="preserve"> - Tỷ lệ tăng dân số</t>
  </si>
  <si>
    <t xml:space="preserve"> - Tỷ lệ tăng dân số tự nhiên</t>
  </si>
  <si>
    <t>%o</t>
  </si>
  <si>
    <t xml:space="preserve"> Số người mới sử dụng biện pháp tránh thai</t>
  </si>
  <si>
    <t xml:space="preserve"> Tỷ lệ cặp vợ chống áp dụng BPTT</t>
  </si>
  <si>
    <t xml:space="preserve"> …..</t>
  </si>
  <si>
    <t xml:space="preserve"> - Tỷ số giới tính của trẻ em mới sinh</t>
  </si>
  <si>
    <t>Số bé trai/ 100 bé gái</t>
  </si>
  <si>
    <t xml:space="preserve"> - Tuổi thọ trung bình</t>
  </si>
  <si>
    <t>Tuổi</t>
  </si>
  <si>
    <t xml:space="preserve"> Kế hoạch hoá gia đình</t>
  </si>
  <si>
    <t xml:space="preserve">  - Tỷ lệ các cặp vợ chồng thực hiện các biện pháp tránh thai</t>
  </si>
  <si>
    <t xml:space="preserve"> - Tỷ lệ các bà mẹ sinh con thứ 3 trở lên so với tổng số bà mẹ sinh con trong năm</t>
  </si>
  <si>
    <t xml:space="preserve"> Chăm sóc bảo vệ trẻ em</t>
  </si>
  <si>
    <t xml:space="preserve"> - Khám sàng lọc sứt môi hở hàm ếch </t>
  </si>
  <si>
    <t>cháu</t>
  </si>
  <si>
    <t xml:space="preserve"> + Phẫu thuật nụ cười</t>
  </si>
  <si>
    <t xml:space="preserve"> - Khám sàng lọc khuyết tật chi</t>
  </si>
  <si>
    <t xml:space="preserve"> + Phẫu thuật chi</t>
  </si>
  <si>
    <t xml:space="preserve"> - Khám sàng lọc mắt</t>
  </si>
  <si>
    <t xml:space="preserve"> + Phẫu thuật ánh mắt trẻ thơ</t>
  </si>
  <si>
    <t xml:space="preserve">MỘT SỐ CHỈ TIÊU CHỦ YẾU NGÀNH Y TẾ </t>
  </si>
  <si>
    <t xml:space="preserve">Chỉ tiêu </t>
  </si>
  <si>
    <t xml:space="preserve">Đơn vị tính </t>
  </si>
  <si>
    <t>Kế hoạch năm 2024 tỉnh giao</t>
  </si>
  <si>
    <t>Kế hoạch  năm 2025</t>
  </si>
  <si>
    <t>Trạm</t>
  </si>
  <si>
    <t>Giường</t>
  </si>
  <si>
    <t>Nhân lực y tế</t>
  </si>
  <si>
    <t>Tổng số cán bộ toàn ngành</t>
  </si>
  <si>
    <t xml:space="preserve">Trong đó: </t>
  </si>
  <si>
    <t>1.1</t>
  </si>
  <si>
    <t>Bác sỹ</t>
  </si>
  <si>
    <t>Số bác sỹ/vạn dân</t>
  </si>
  <si>
    <t>1/10,000</t>
  </si>
  <si>
    <t>1.2</t>
  </si>
  <si>
    <t>Dược sỹ</t>
  </si>
  <si>
    <t>Tỷ lệ dược sỹ/vạn dân</t>
  </si>
  <si>
    <t>Tỷ lệ thôn, bản có nhân viên y tế thôn bản hoạt động</t>
  </si>
  <si>
    <t>Một số chỉ tiêu tổng hợp</t>
  </si>
  <si>
    <t xml:space="preserve"> Số xã đạt tiêu chí quốc gia về y tế xã</t>
  </si>
  <si>
    <t xml:space="preserve"> Tỷ lệ xã đạt tiêu chí quốc gia về y tế xã</t>
  </si>
  <si>
    <t xml:space="preserve">Tỷ suất tử vong trẻ em &lt;1 tuổi </t>
  </si>
  <si>
    <t xml:space="preserve">Tỷ suất tử vong trẻ em &lt;5 tuổi </t>
  </si>
  <si>
    <t>30,58</t>
  </si>
  <si>
    <t xml:space="preserve">Tỷ lệ trẻ em dưới 5 tuổi suy dinh dưỡng (thể cân nặng) </t>
  </si>
  <si>
    <t xml:space="preserve">Tỷ lệ trẻ em dưới 5 tuổi suy dinh dưỡng (thể thấp còi) </t>
  </si>
  <si>
    <t xml:space="preserve"> Tỷ lệ TE &lt; 1 tuổi được tiêm chủng đẩy đủ các loại Vacxin</t>
  </si>
  <si>
    <t>Tỷ lệ phụ nữ đẻ được khám thai</t>
  </si>
  <si>
    <t>Tỷ lệ phụ nữ đẻ được cán bộ y tế đỡ</t>
  </si>
  <si>
    <t>Tỷ suất mắc các bệnh xã hội</t>
  </si>
  <si>
    <t xml:space="preserve"> - Uốn ván</t>
  </si>
  <si>
    <t>1/100.000</t>
  </si>
  <si>
    <t xml:space="preserve"> - Sốt rét</t>
  </si>
  <si>
    <t xml:space="preserve"> - Lao</t>
  </si>
  <si>
    <t xml:space="preserve"> - HIV/ AIDS</t>
  </si>
  <si>
    <t>Tỷ lệ dân số được quản lý bằng hồ sơ sức khoẻ điện tử</t>
  </si>
  <si>
    <t>Tỷ lệ hài lòng của người dân với dịch vụ y tế</t>
  </si>
  <si>
    <t xml:space="preserve">MỘT SỐ CHỈ TIÊU VỀ GIÁO DỤC VÀ ĐÀO TẠO </t>
  </si>
  <si>
    <t>A</t>
  </si>
  <si>
    <t xml:space="preserve"> Tổng số học sinh </t>
  </si>
  <si>
    <t>Cháu</t>
  </si>
  <si>
    <t xml:space="preserve"> Hệ mầm non</t>
  </si>
  <si>
    <t xml:space="preserve"> - Số cháu vào nhà trẻ</t>
  </si>
  <si>
    <t xml:space="preserve"> Cháu</t>
  </si>
  <si>
    <t xml:space="preserve"> - Số học sinh mẫu giáo</t>
  </si>
  <si>
    <t xml:space="preserve"> H/ sinh</t>
  </si>
  <si>
    <t xml:space="preserve"> Hệ phổ thông</t>
  </si>
  <si>
    <t>Chia theo bậc học</t>
  </si>
  <si>
    <t xml:space="preserve"> - Tiểu học</t>
  </si>
  <si>
    <t xml:space="preserve"> - Trung học cơ sở  </t>
  </si>
  <si>
    <t xml:space="preserve"> - Trung học Phổ thông</t>
  </si>
  <si>
    <t>Tổng số học sinh là dân tộc thiểu số</t>
  </si>
  <si>
    <t>Chia ra:</t>
  </si>
  <si>
    <t xml:space="preserve"> + Mầm non</t>
  </si>
  <si>
    <t xml:space="preserve"> + Tiểu học</t>
  </si>
  <si>
    <t xml:space="preserve"> + Trung học sơ sở</t>
  </si>
  <si>
    <t xml:space="preserve"> + Trung học phổ thông</t>
  </si>
  <si>
    <t>Tỷ lệ trẻ em trong độ tuổi đi học mẫu giáo</t>
  </si>
  <si>
    <t>Tỷ lệ học sinh đi học đúng độ tuổi</t>
  </si>
  <si>
    <t xml:space="preserve"> Hướng nghiệp dạy nghề cho h/sinh PT</t>
  </si>
  <si>
    <t xml:space="preserve"> H/sinh</t>
  </si>
  <si>
    <t xml:space="preserve"> Phổ cập giáo dục</t>
  </si>
  <si>
    <t>- Giữ vững và nâng cao chất lượng phổ cập giáo dục mầm non cho trẻ 5 tuổi, phổ cập giáo dục tiểu học đúng độ tuổi, phổ cập giáo dục Trung học cơ sở</t>
  </si>
  <si>
    <t>Phổ cập GDTH mức độ 2</t>
  </si>
  <si>
    <t>Phổ cập GDTH mức độ 3</t>
  </si>
  <si>
    <t>Phổ cập GDTHCS mức độ 1</t>
  </si>
  <si>
    <t>Phổ cập GDTHCS mức độ 2</t>
  </si>
  <si>
    <t>Phổ cập GDTHCS mức độ 3</t>
  </si>
  <si>
    <t>Tổng số giáo viên</t>
  </si>
  <si>
    <t>Trong đó: Tỷ lệ giáo viên đạt chuẩn</t>
  </si>
  <si>
    <t>- Cấp mầm non</t>
  </si>
  <si>
    <t xml:space="preserve"> - Cấp Tiểu học</t>
  </si>
  <si>
    <t xml:space="preserve"> - Cấp Trung học cơ sở</t>
  </si>
  <si>
    <t xml:space="preserve"> - Cấp Trung học phổ thông</t>
  </si>
  <si>
    <t>VIII</t>
  </si>
  <si>
    <t xml:space="preserve"> Tổng số trường học</t>
  </si>
  <si>
    <t xml:space="preserve"> Trường</t>
  </si>
  <si>
    <t xml:space="preserve"> - Trường mầm non</t>
  </si>
  <si>
    <t xml:space="preserve"> - Trường phổ thông tiểu học</t>
  </si>
  <si>
    <t xml:space="preserve"> - Trường trung học cơ sở (cấp 2)</t>
  </si>
  <si>
    <t>IX</t>
  </si>
  <si>
    <t xml:space="preserve">Số trường đạt chuẩn quốc gia </t>
  </si>
  <si>
    <t>- Cấp Tiểu học</t>
  </si>
  <si>
    <t>- Cấp Trung học cơ sở</t>
  </si>
  <si>
    <t>- Cấp Trung học phổ thông</t>
  </si>
  <si>
    <t xml:space="preserve"> Tỷ lệ trường đạt chuẩn quốc gia</t>
  </si>
  <si>
    <t>X</t>
  </si>
  <si>
    <t xml:space="preserve">Tổng số phòng học </t>
  </si>
  <si>
    <t xml:space="preserve"> Tr.đó: Tỷ lệ kiên cố hóa, bán kiên cố</t>
  </si>
  <si>
    <t xml:space="preserve">   + Cấp mầm non</t>
  </si>
  <si>
    <t xml:space="preserve">   Tr.đó: Tỷ lệ kiên cố hóa, bán kiên cố</t>
  </si>
  <si>
    <t xml:space="preserve">   + Cấp Tiểu học</t>
  </si>
  <si>
    <t xml:space="preserve">    Tr.đó: Tỷ lệ kiên cố hóa, bán kiên cố</t>
  </si>
  <si>
    <t xml:space="preserve">   + Cấp Trung học cơ sở </t>
  </si>
  <si>
    <t xml:space="preserve">   + Cấp Trung học phổ thông</t>
  </si>
  <si>
    <t>XI</t>
  </si>
  <si>
    <t>Tỷ lệ huy động</t>
  </si>
  <si>
    <t>Tỷ lệ huy động trẻ 3-5 tuổi đi học mẫu giáo</t>
  </si>
  <si>
    <t>Tỷ lệ huy động trẻ 5 tuổi ra lớp</t>
  </si>
  <si>
    <t>Tỷ lệ huy động trẻ 6 tuổi vào lớp 1</t>
  </si>
  <si>
    <t>Tỷ lệ đi học chung ở cấp tiểu học</t>
  </si>
  <si>
    <t>Tỷ lệ học sinh hoàn thành chương trình giáo dục tiểu học</t>
  </si>
  <si>
    <t>Tỷ lệ học sinh hoàn thành chương trình giáo dục tiểu học vào lớp 6</t>
  </si>
  <si>
    <t>Tỷ lệ đi học chung cấp Trung học cơ sở</t>
  </si>
  <si>
    <t>Tỷ lệ học sinh đi học đúng tuổi cấp Trung học cơ sở</t>
  </si>
  <si>
    <t>Tỷ lệ học sinh tốt nghiệp Trung học cơ sở</t>
  </si>
  <si>
    <t>Tỷ lệ huy động học sinh tốt nghiệp Trung học cơ sở vào Trung học phổ thông</t>
  </si>
  <si>
    <t>Tỷ lệ đi học chung cấp Trung học phổ thông (gồm cả Trung tâm giáo dục thường xuyên)</t>
  </si>
  <si>
    <t xml:space="preserve"> CHỈ TIÊU HƯỚNG DẪN VỀ PHÁT TRIỂN VĂN HÓA THÔNG TIN</t>
  </si>
  <si>
    <t>VĂN HÓA - THÔNG TIN</t>
  </si>
  <si>
    <t>Buổi</t>
  </si>
  <si>
    <t xml:space="preserve">Văn hoá thông tin cơ sở </t>
  </si>
  <si>
    <t xml:space="preserve"> -Tổng số đội thông tin lưu động</t>
  </si>
  <si>
    <t>Đội</t>
  </si>
  <si>
    <t xml:space="preserve"> - Số buổi hoạt động</t>
  </si>
  <si>
    <t xml:space="preserve">     Trong đó: - Đội TTLĐ tỉnh</t>
  </si>
  <si>
    <t xml:space="preserve">                    - Các huyện, thị</t>
  </si>
  <si>
    <t>Phong trào "Toàn dân đoàn kết xây dựng đời sống văn hoá"</t>
  </si>
  <si>
    <t xml:space="preserve"> - Số bản, làng đăng ký tiêu chuẩn VH trong năm</t>
  </si>
  <si>
    <t>Bản, làng</t>
  </si>
  <si>
    <t>Trong đó: Số bản, làng được công nhận trong năm</t>
  </si>
  <si>
    <t xml:space="preserve"> - Tỷ lệ số thôn, bản, khu phố đạt tiêu chuẩn văn hóa</t>
  </si>
  <si>
    <t xml:space="preserve"> - Số hộ đăng ký tiêu chuẩn gia đình VH mới</t>
  </si>
  <si>
    <t>Trong đó: Số hộ được công nhận</t>
  </si>
  <si>
    <t xml:space="preserve"> - Tỷ lệ hộ, gia đình đạt tiêu chuẩn văn hóa</t>
  </si>
  <si>
    <t xml:space="preserve"> - Số cơ quan, đơn vị đăng ký tiêu chuẩn VH trong năm</t>
  </si>
  <si>
    <t>Cơ quan, đơn vị</t>
  </si>
  <si>
    <t>Trong đó: Số cơ quan, đơn vị được công nhận trong năm</t>
  </si>
  <si>
    <t xml:space="preserve"> - Tỷ lệ cơ quan, đơn vị, trường học đạt tiêu chuẩn văn hóa</t>
  </si>
  <si>
    <t>Bản</t>
  </si>
  <si>
    <t>Số xã, phường có nhà văn hóa, thư viện</t>
  </si>
  <si>
    <t>Xã, phường</t>
  </si>
  <si>
    <t xml:space="preserve"> Cơ sở vật chất cho hoạt động VHTT</t>
  </si>
  <si>
    <t>Số nhà văn hoá trên địa bàn</t>
  </si>
  <si>
    <t>Nhà</t>
  </si>
  <si>
    <t>Tổng số thôn bản, tổ dân phố trên địa bàn</t>
  </si>
  <si>
    <t>Trong đó: Số thôn, bản, tổ dân phố có nhà văn hoá</t>
  </si>
  <si>
    <t>Tỷ lệ bản, khu phố có nhà văn hoá</t>
  </si>
  <si>
    <t>THỂ DỤC - THỂ THAO</t>
  </si>
  <si>
    <t xml:space="preserve"> Số người tham gia luyện tập thể thao thường xuyên</t>
  </si>
  <si>
    <t xml:space="preserve"> - Tỷ lệ so với dân số</t>
  </si>
  <si>
    <t>Số gia đình được công nhận là gia đình thể thao</t>
  </si>
  <si>
    <t>Gia đình</t>
  </si>
  <si>
    <t>Số câu lạc bộ thể dục thể thao cơ sở</t>
  </si>
  <si>
    <t>CLB</t>
  </si>
  <si>
    <t>Cơ sở thi đấu TDTT đúng tiêu chuẩn</t>
  </si>
  <si>
    <t xml:space="preserve"> - Sân vận động</t>
  </si>
  <si>
    <t>Sân</t>
  </si>
  <si>
    <t xml:space="preserve"> - Nhà luyện tập thể thao</t>
  </si>
  <si>
    <t>Nà Phái</t>
  </si>
  <si>
    <t>Nà Xa</t>
  </si>
  <si>
    <t>Sang Ngà</t>
  </si>
  <si>
    <t>Nà Phát</t>
  </si>
  <si>
    <t>Đội 9</t>
  </si>
  <si>
    <t>Che Bó</t>
  </si>
  <si>
    <t>Đội 11</t>
  </si>
  <si>
    <t>Noong Thăng</t>
  </si>
  <si>
    <t>Nậm Sáng</t>
  </si>
  <si>
    <t>Sam Sẩu</t>
  </si>
  <si>
    <t>Sắp Ngụa</t>
  </si>
  <si>
    <t>Nậm Vai</t>
  </si>
  <si>
    <t>Bản Chít</t>
  </si>
  <si>
    <t>Nậm Ngùa</t>
  </si>
  <si>
    <t>Bản Mớ</t>
  </si>
  <si>
    <t>Khì 1</t>
  </si>
  <si>
    <t>Khì 2</t>
  </si>
  <si>
    <t>Chia ra các bản</t>
  </si>
  <si>
    <t>Sân Bay</t>
  </si>
  <si>
    <t xml:space="preserve"> - Tổng số bản toàn xã</t>
  </si>
  <si>
    <t xml:space="preserve"> - Số bảncó đường ô tô đến trung tâm bản mặt đường được cứng hóa</t>
  </si>
  <si>
    <t xml:space="preserve"> + Tỷ lệ bản có đường ô tô đến trung tâm bản mặt đường được cứng hóa</t>
  </si>
  <si>
    <t xml:space="preserve"> - Số bản có nhà văn hóa, thư viện</t>
  </si>
  <si>
    <t xml:space="preserve"> - Số bản có điện lưới quốc gia</t>
  </si>
  <si>
    <t>Bản đạt tiêu chuẩn phù hợp với trẻ em (lũy kế)</t>
  </si>
  <si>
    <t>- Tỷ lệ bản đạt tiêu chuẩn phù hợp với trẻ em</t>
  </si>
  <si>
    <t xml:space="preserve"> - Trạm y tế xã </t>
  </si>
  <si>
    <t xml:space="preserve"> - Giường bệnh tại trạm y tế xã</t>
  </si>
  <si>
    <t>Tỷ lệ Trạm y tế xã có bác sỹ (bao gồm bác sỹ làm việc định kỳ)</t>
  </si>
  <si>
    <t xml:space="preserve"> Tỷ lệ trạm y tế xã có nữ hộ sinh hoặc y sỹ sản nhi</t>
  </si>
  <si>
    <t>Tỷ lệ Trạm y tế xã có bác sỹ (biên chế tại trạm)</t>
  </si>
  <si>
    <t>Chia ra các Bản</t>
  </si>
  <si>
    <t xml:space="preserve"> - Trường trung học phổ thông (cấp 3)</t>
  </si>
  <si>
    <t xml:space="preserve">   Trong đó:  + xã quản lý</t>
  </si>
  <si>
    <t xml:space="preserve">                   + Bản quản lý</t>
  </si>
  <si>
    <t xml:space="preserve"> - Số bản có đường ô tô đến trung tâm bản mặt đường được cứng hóa (duy trì)</t>
  </si>
  <si>
    <t xml:space="preserve"> - Tỷ lệ bản có đường ô tô đến trung tâm bản, mặt đường được cứng hóa (duy trì)</t>
  </si>
  <si>
    <t xml:space="preserve"> - Tỷ lệ bản có đường xe máy hoặc ô tô đi lại thuận tiện (duy trì)</t>
  </si>
  <si>
    <t xml:space="preserve"> - Số xã đạt tiêu chí quốc gia về y tế xã</t>
  </si>
  <si>
    <t>Biểu chi tiết 01</t>
  </si>
  <si>
    <t>Biểu chi tiết 5</t>
  </si>
  <si>
    <t>Biểu chi tiết 06</t>
  </si>
  <si>
    <t>Biểu chi tiết 04</t>
  </si>
  <si>
    <t xml:space="preserve">  + Số bản đặc biệt khó khăn (theo tiêu chuẩn của Chương trình 135)</t>
  </si>
  <si>
    <t xml:space="preserve">  </t>
  </si>
  <si>
    <t>Cơ sở y tế,  giường bệnh</t>
  </si>
  <si>
    <t>(Kèm theo Báo cáo số 162/BC-UBND ngày  10/102024 của UBND xã Phúc Than)</t>
  </si>
  <si>
    <t>67,66</t>
  </si>
  <si>
    <t>67,71</t>
  </si>
  <si>
    <t>CÁC CHỈ TIÊU PHÁT TRIỂN DOANH NGHIỆP VÀ KINH TẾ TẬP THỂ</t>
  </si>
  <si>
    <t>Đơn vị</t>
  </si>
  <si>
    <t>Ước TH năm báo cáo/TH năm trước</t>
  </si>
  <si>
    <t>PHÁT TRIỂN KINH TẾ TẬP THỂ</t>
  </si>
  <si>
    <t>Hợp tác xã</t>
  </si>
  <si>
    <t>Tổng số hợp tác xã</t>
  </si>
  <si>
    <t>HTX</t>
  </si>
  <si>
    <t xml:space="preserve">   Trong đó: </t>
  </si>
  <si>
    <t xml:space="preserve"> - Số HTX Thành lập mới</t>
  </si>
  <si>
    <t xml:space="preserve">  - Số HTX giải thể</t>
  </si>
  <si>
    <t>Tổng số thành viên hợp tác xã</t>
  </si>
  <si>
    <t>Tổng số lao động trong HTX</t>
  </si>
  <si>
    <t>Trong đó: số lao động là thành viên HTX</t>
  </si>
  <si>
    <t>Tổng doanh thu của hợp tác xã</t>
  </si>
  <si>
    <t>Triệu đồng</t>
  </si>
  <si>
    <t>Trong đó: doanh thu của HTX từ thành viên</t>
  </si>
  <si>
    <t xml:space="preserve"> Thu nhập bình quân người lao động HTX</t>
  </si>
  <si>
    <t>Tổ hợp tác</t>
  </si>
  <si>
    <t>Tổng số tổ hợp tác</t>
  </si>
  <si>
    <t>Trong đó: Số tổ hợp tác đang ký chứng thực</t>
  </si>
  <si>
    <t>KH năm 2025/ước TH năm 2024</t>
  </si>
  <si>
    <t>Biểu số 7</t>
  </si>
  <si>
    <t>Trong đó: Trồng mới</t>
  </si>
  <si>
    <t>MỘT SỐ CHỈ TIÊU VỀ KINH TẾ - XÃ HỘI - MÔI TRƯỜNG NĂM 2025</t>
  </si>
  <si>
    <r>
      <t>Trong đó</t>
    </r>
    <r>
      <rPr>
        <sz val="13"/>
        <rFont val="Times New Roman"/>
        <family val="1"/>
      </rPr>
      <t xml:space="preserve">: - Thóc </t>
    </r>
  </si>
  <si>
    <t>27,4</t>
  </si>
  <si>
    <t>315,02</t>
  </si>
  <si>
    <t>316,9</t>
  </si>
  <si>
    <t>trạm</t>
  </si>
  <si>
    <t>Tỷ lệ bao phủ bảo hiểm y tế</t>
  </si>
  <si>
    <t>(Kèm theo Quyết định số  210/QĐ-UBND ngày 30/12/2024 của UBND xã Phúc Than)</t>
  </si>
  <si>
    <t>(Kèm theo Quyết định số 210/QĐ-UBND ngày 30/12/2024 của UBND xã Phúc Than)</t>
  </si>
  <si>
    <t>(Kèm theo Quyết định số: 210/QĐ-UBND, ngày 30/12/2024 của UBND xã Phúc Than)</t>
  </si>
  <si>
    <t>(Kèm theo Quyết định số 210/QĐ-UBND, ngày 30/12/2024 của UBND xã Phúc Than)</t>
  </si>
  <si>
    <t>(kèm theo Quyết định số: 210/QĐ-UBND, ngày 30/12/2024 của UBND xã Phúc Than)</t>
  </si>
  <si>
    <t>(Kèm theo Quyết định sô: 210/QĐ-UBND ngày 30/12/2024 của UBND xã Phúc Than)</t>
  </si>
  <si>
    <t>bản</t>
  </si>
  <si>
    <r>
      <t>10</t>
    </r>
    <r>
      <rPr>
        <vertAlign val="superscript"/>
        <sz val="13"/>
        <rFont val="Times New Roman"/>
        <family val="1"/>
      </rPr>
      <t>3</t>
    </r>
    <r>
      <rPr>
        <sz val="13"/>
        <rFont val="Times New Roman"/>
        <family val="1"/>
      </rPr>
      <t xml:space="preserve"> người</t>
    </r>
  </si>
  <si>
    <r>
      <t xml:space="preserve"> Trong đó:</t>
    </r>
    <r>
      <rPr>
        <sz val="13"/>
        <rFont val="Times New Roman"/>
        <family val="1"/>
      </rPr>
      <t xml:space="preserve">  + Cai tại trung tâm 05-06 tỉnh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</si>
</sst>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5">
    <numFmt numFmtId="5" formatCode="&quot;$&quot;#,##0_);\(&quot;$&quot;#,##0\)"/>
    <numFmt numFmtId="7" formatCode="&quot;$&quot;#,##0.00_);\(&quot;$&quot;#,##0.00\)"/>
    <numFmt numFmtId="42" formatCode="_(&quot;$&quot;* #,##0_);_(&quot;$&quot;* \(#,##0\);_(&quot;$&quot;* &quot;-&quot;_);_(@_)"/>
    <numFmt numFmtId="41" formatCode="_(* #,##0_);_(* \(#,##0\);_(* &quot;-&quot;_);_(@_)"/>
    <numFmt numFmtId="43" formatCode="_(* #,##0.00_);_(* \(#,##0.00\);_(* &quot;-&quot;??_);_(@_)"/>
    <numFmt numFmtId="164" formatCode="_-* #,##0\ _₫_-;\-* #,##0\ _₫_-;_-* &quot;-&quot;\ _₫_-;_-@_-"/>
    <numFmt numFmtId="165" formatCode="_-* #,##0.00\ _₫_-;\-* #,##0.00\ _₫_-;_-* &quot;-&quot;??\ _₫_-;_-@_-"/>
    <numFmt numFmtId="166" formatCode="_-* #,##0_-;\-* #,##0_-;_-* &quot;-&quot;_-;_-@_-"/>
    <numFmt numFmtId="167" formatCode="_-* #,##0.00_-;\-* #,##0.00_-;_-* &quot;-&quot;??_-;_-@_-"/>
    <numFmt numFmtId="168" formatCode="#,##0.0"/>
    <numFmt numFmtId="169" formatCode="0.0"/>
    <numFmt numFmtId="170" formatCode="_(* #,##0_);_(* \(#,##0\);_(* &quot;-&quot;??_);_(@_)"/>
    <numFmt numFmtId="171" formatCode="0.000%"/>
    <numFmt numFmtId="172" formatCode="&quot;$&quot;#,##0;[Red]\-&quot;$&quot;#,##0"/>
    <numFmt numFmtId="173" formatCode="_-&quot;$&quot;* #,##0_-;\-&quot;$&quot;* #,##0_-;_-&quot;$&quot;* &quot;-&quot;_-;_-@_-"/>
    <numFmt numFmtId="174" formatCode="_-&quot;$&quot;* #,##0.00_-;\-&quot;$&quot;* #,##0.00_-;_-&quot;$&quot;* &quot;-&quot;??_-;_-@_-"/>
    <numFmt numFmtId="175" formatCode="\$#,##0\ ;\(\$#,##0\)"/>
    <numFmt numFmtId="176" formatCode="_ &quot;\&quot;* #,##0_ ;_ &quot;\&quot;* \-#,##0_ ;_ &quot;\&quot;* &quot;-&quot;_ ;_ @_ "/>
    <numFmt numFmtId="177" formatCode="_ * #,##0_ ;_ * \-#,##0_ ;_ * &quot;-&quot;_ ;_ @_ "/>
    <numFmt numFmtId="178" formatCode="_ &quot;\&quot;* #,##0.00_ ;_ &quot;\&quot;* \-#,##0.00_ ;_ &quot;\&quot;* &quot;-&quot;??_ ;_ @_ "/>
    <numFmt numFmtId="179" formatCode="_ * #,##0.00_ ;_ * \-#,##0.00_ ;_ * &quot;-&quot;??_ ;_ @_ "/>
    <numFmt numFmtId="180" formatCode="_ * #,##0_)_£_ ;_ * \(#,##0\)_£_ ;_ * &quot;-&quot;_)_£_ ;_ @_ "/>
    <numFmt numFmtId="181" formatCode="#,##0.0;[Red]#,##0.0"/>
    <numFmt numFmtId="182" formatCode="#,##0;[Red]#,##0"/>
    <numFmt numFmtId="183" formatCode="&quot;\&quot;#,##0.00;[Red]&quot;\&quot;&quot;\&quot;&quot;\&quot;&quot;\&quot;&quot;\&quot;&quot;\&quot;\-#,##0.00"/>
    <numFmt numFmtId="184" formatCode="&quot;\&quot;#,##0;[Red]&quot;\&quot;&quot;\&quot;\-#,##0"/>
    <numFmt numFmtId="185" formatCode="#,##0.00;[Red]#,##0.00"/>
    <numFmt numFmtId="186" formatCode="_-* #,##0\ &quot;F&quot;_-;\-* #,##0\ &quot;F&quot;_-;_-* &quot;-&quot;\ &quot;F&quot;_-;_-@_-"/>
    <numFmt numFmtId="187" formatCode="#,##0\ &quot;F&quot;;[Red]\-#,##0\ &quot;F&quot;"/>
    <numFmt numFmtId="188" formatCode="#,##0.00\ &quot;F&quot;;\-#,##0.00\ &quot;F&quot;"/>
    <numFmt numFmtId="189" formatCode="#,##0.00\ &quot;F&quot;;[Red]\-#,##0.00\ &quot;F&quot;"/>
    <numFmt numFmtId="190" formatCode="0.000"/>
    <numFmt numFmtId="191" formatCode="_(* #,##0.0_);_(* \(#,##0.0\);_(* &quot;-&quot;??_);_(@_)"/>
    <numFmt numFmtId="192" formatCode="_(* #,##0.00_);_(* \(#,##0.00\);_(* &quot;-&quot;&quot;?&quot;&quot;?&quot;_);_(@_)"/>
    <numFmt numFmtId="193" formatCode="#,##0\ &quot;þ&quot;;[Red]\-#,##0\ &quot;þ&quot;"/>
    <numFmt numFmtId="194" formatCode="_-* #,##0.00\ _V_N_D_-;\-* #,##0.00\ _V_N_D_-;_-* &quot;-&quot;??\ _V_N_D_-;_-@_-"/>
    <numFmt numFmtId="195" formatCode="&quot;VND&quot;#,##0_);[Red]\(&quot;VND&quot;#,##0\)"/>
    <numFmt numFmtId="196" formatCode="0.0%"/>
    <numFmt numFmtId="197" formatCode="0_);\(0\)"/>
    <numFmt numFmtId="198" formatCode="_-&quot;ñ&quot;* #,##0_-;\-&quot;ñ&quot;* #,##0_-;_-&quot;ñ&quot;* &quot;-&quot;_-;_-@_-"/>
    <numFmt numFmtId="199" formatCode="##.##%"/>
    <numFmt numFmtId="200" formatCode="#.##00"/>
    <numFmt numFmtId="201" formatCode="_(* #,##0_);_(* \(#,##0\);_(* \-??_);_(@_)"/>
    <numFmt numFmtId="202" formatCode="_-* #,##0\ _F_-;\-* #,##0\ _F_-;_-* &quot;-&quot;\ _F_-;_-@_-"/>
    <numFmt numFmtId="203" formatCode="_-* #,##0\ _F_-;\-* #,##0\ _F_-;_-* &quot;- &quot;_F_-;_-@_-"/>
    <numFmt numFmtId="204" formatCode="_-* #,##0\ &quot;$&quot;_-;\-* #,##0\ &quot;$&quot;_-;_-* &quot;-&quot;\ &quot;$&quot;_-;_-@_-"/>
    <numFmt numFmtId="205" formatCode="_-* #,##0.00\ _F_-;\-* #,##0.00\ _F_-;_-* &quot;-&quot;??\ _F_-;_-@_-"/>
    <numFmt numFmtId="206" formatCode="_-* #,##0.00\ _ñ_-;\-* #,##0.00\ _ñ_-;_-* &quot;-&quot;??\ _ñ_-;_-@_-"/>
    <numFmt numFmtId="207" formatCode="_-* #,##0.00000000_-;\-* #,##0.00000000_-;_-* &quot;-&quot;??_-;_-@_-"/>
    <numFmt numFmtId="208" formatCode="_(&quot;$&quot;\ * #,##0_);_(&quot;$&quot;\ * \(#,##0\);_(&quot;$&quot;\ * &quot;-&quot;_);_(@_)"/>
    <numFmt numFmtId="209" formatCode="_-* #,##0\ &quot;ñ&quot;_-;\-* #,##0\ &quot;ñ&quot;_-;_-* &quot;-&quot;\ &quot;ñ&quot;_-;_-@_-"/>
    <numFmt numFmtId="210" formatCode="_-* #,##0\ _V_N_D_-;\-* #,##0\ _V_N_D_-;_-* &quot;-&quot;\ _V_N_D_-;_-@_-"/>
    <numFmt numFmtId="211" formatCode="_-* #,##0\ _$_-;\-* #,##0\ _$_-;_-* &quot;-&quot;\ _$_-;_-@_-"/>
    <numFmt numFmtId="212" formatCode="_-* #,##0\ _ñ_-;\-* #,##0\ _ñ_-;_-* &quot;-&quot;\ _ñ_-;_-@_-"/>
    <numFmt numFmtId="213" formatCode="_ \\* #,##0_ ;_ \\* \-#,##0_ ;_ \\* \-_ ;_ @_ "/>
    <numFmt numFmtId="214" formatCode="&quot;\&quot;#,##0.00;[Red]&quot;\&quot;\-#,##0.00"/>
    <numFmt numFmtId="215" formatCode="&quot;\&quot;#,##0;[Red]&quot;\&quot;\-#,##0"/>
    <numFmt numFmtId="216" formatCode="0%;\(0%\)"/>
    <numFmt numFmtId="217" formatCode="&quot;SFr.&quot;\ #,##0.00;[Red]&quot;SFr.&quot;\ \-#,##0.00"/>
    <numFmt numFmtId="218" formatCode="_ &quot;SFr.&quot;\ * #,##0_ ;_ &quot;SFr.&quot;\ * \-#,##0_ ;_ &quot;SFr.&quot;\ * &quot;-&quot;_ ;_ @_ "/>
    <numFmt numFmtId="219" formatCode="#,##0.0_);\(#,##0.0\)"/>
    <numFmt numFmtId="220" formatCode="&quot;$&quot;#,##0.00"/>
    <numFmt numFmtId="221" formatCode="_ * #,##0.00_)&quot;£&quot;_ ;_ * \(#,##0.00\)&quot;£&quot;_ ;_ * &quot;-&quot;??_)&quot;£&quot;_ ;_ @_ "/>
    <numFmt numFmtId="222" formatCode="0.0%;\(0.0%\)"/>
    <numFmt numFmtId="223" formatCode="##,###.##"/>
    <numFmt numFmtId="224" formatCode="_-* #,##0.00\ &quot;F&quot;_-;\-* #,##0.00\ &quot;F&quot;_-;_-* &quot;-&quot;??\ &quot;F&quot;_-;_-@_-"/>
    <numFmt numFmtId="225" formatCode="#0.##"/>
    <numFmt numFmtId="226" formatCode="0.000_)"/>
    <numFmt numFmtId="227" formatCode="#,##0;\(#,##0\)"/>
    <numFmt numFmtId="228" formatCode="_ &quot;R&quot;\ * #,##0_ ;_ &quot;R&quot;\ * \-#,##0_ ;_ &quot;R&quot;\ * &quot;-&quot;_ ;_ @_ "/>
    <numFmt numFmtId="229" formatCode="##,##0%"/>
    <numFmt numFmtId="230" formatCode="#,###%"/>
    <numFmt numFmtId="231" formatCode="##.##"/>
    <numFmt numFmtId="232" formatCode="###,###"/>
    <numFmt numFmtId="233" formatCode="###.###"/>
    <numFmt numFmtId="234" formatCode="##,###.####"/>
    <numFmt numFmtId="235" formatCode="\t0.00%"/>
    <numFmt numFmtId="236" formatCode="##,##0.##"/>
    <numFmt numFmtId="237" formatCode="\U\S\$#,##0.00;\(\U\S\$#,##0.00\)"/>
    <numFmt numFmtId="238" formatCode="_(\§\g\ #,##0_);_(\§\g\ \(#,##0\);_(\§\g\ &quot;-&quot;??_);_(@_)"/>
    <numFmt numFmtId="239" formatCode="_(\§\g\ #,##0_);_(\§\g\ \(#,##0\);_(\§\g\ &quot;-&quot;_);_(@_)"/>
    <numFmt numFmtId="240" formatCode="\t#\ ??/??"/>
    <numFmt numFmtId="241" formatCode="\§\g#,##0_);\(\§\g#,##0\)"/>
    <numFmt numFmtId="242" formatCode="_-&quot;VND&quot;* #,##0_-;\-&quot;VND&quot;* #,##0_-;_-&quot;VND&quot;* &quot;-&quot;_-;_-@_-"/>
    <numFmt numFmtId="243" formatCode="_-&quot;VND&quot;* #,##0_-;&quot;-VND&quot;* #,##0_-;_-&quot;VND&quot;* \-_-;_-@_-"/>
    <numFmt numFmtId="244" formatCode="_-* #,##0\ _?_-;\-* #,##0\ _?_-;_-* &quot;-&quot;\ _?_-;_-@_-"/>
    <numFmt numFmtId="245" formatCode="_-* #,##0_-;\-* #,##0_-;_-* \-_-;_-@_-"/>
    <numFmt numFmtId="246" formatCode="_-* #,##0\ _₫_-;\-* #,##0\ _₫_-;_-* &quot;- &quot;_₫_-;_-@_-"/>
    <numFmt numFmtId="247" formatCode="_(&quot;Rp&quot;* #,##0.00_);_(&quot;Rp&quot;* \(#,##0.00\);_(&quot;Rp&quot;* &quot;-&quot;??_);_(@_)"/>
    <numFmt numFmtId="248" formatCode="_(&quot;Rp&quot;* #,##0.00_);_(&quot;Rp&quot;* \(#,##0.00\);_(&quot;Rp&quot;* \-??_);_(@_)"/>
    <numFmt numFmtId="249" formatCode="#,##0.00\ &quot;FB&quot;;[Red]\-#,##0.00\ &quot;FB&quot;"/>
    <numFmt numFmtId="250" formatCode="#,##0.00&quot; FB&quot;;[Red]\-#,##0.00&quot; FB&quot;"/>
    <numFmt numFmtId="251" formatCode="_(* #,##0.0000_);_(* \(#,##0.0000\);_(* &quot;-&quot;??_);_(@_)"/>
    <numFmt numFmtId="252" formatCode="_(* #,##0.0_);_(* \(#,##0.0\);_(* &quot;-&quot;?_);_(@_)"/>
    <numFmt numFmtId="253" formatCode="#,##0.000_);\(#,##0.000\)"/>
  </numFmts>
  <fonts count="200">
    <font>
      <sz val="12"/>
      <name val=".VnTime"/>
    </font>
    <font>
      <sz val="12"/>
      <name val=".VnTime"/>
      <family val="2"/>
    </font>
    <font>
      <b/>
      <sz val="12"/>
      <name val=".VnTime"/>
      <family val="2"/>
    </font>
    <font>
      <sz val="11"/>
      <name val=".VnTime"/>
      <family val="2"/>
    </font>
    <font>
      <sz val="12"/>
      <name val=".VnTime"/>
      <family val="2"/>
    </font>
    <font>
      <b/>
      <sz val="11"/>
      <name val=".VnTime"/>
      <family val="2"/>
    </font>
    <font>
      <b/>
      <i/>
      <sz val="11"/>
      <name val=".VnTime"/>
      <family val="2"/>
    </font>
    <font>
      <sz val="12"/>
      <name val="Times New Roman"/>
      <family val="1"/>
    </font>
    <font>
      <i/>
      <sz val="11"/>
      <name val=".VnTime"/>
      <family val="2"/>
    </font>
    <font>
      <b/>
      <sz val="10"/>
      <name val=".VnTime"/>
      <family val="2"/>
    </font>
    <font>
      <sz val="10"/>
      <name val=".VnTime"/>
      <family val="2"/>
    </font>
    <font>
      <i/>
      <sz val="10"/>
      <name val=".VnTime"/>
      <family val="2"/>
    </font>
    <font>
      <sz val="11"/>
      <name val=".VnArial Narrow"/>
      <family val="2"/>
    </font>
    <font>
      <sz val="10"/>
      <name val="Arial"/>
      <family val="2"/>
    </font>
    <font>
      <sz val="12"/>
      <name val="¹UAAA¼"/>
      <family val="3"/>
      <charset val="129"/>
    </font>
    <font>
      <b/>
      <sz val="12"/>
      <name val="Arial"/>
      <family val="2"/>
    </font>
    <font>
      <b/>
      <sz val="18"/>
      <name val="Arial"/>
      <family val="2"/>
    </font>
    <font>
      <u/>
      <sz val="9"/>
      <color indexed="12"/>
      <name val=".VnArial Narrow"/>
      <family val="2"/>
    </font>
    <font>
      <sz val="12"/>
      <name val="Arial"/>
      <family val="2"/>
    </font>
    <font>
      <sz val="13"/>
      <name val=".VnTime"/>
      <family val="2"/>
    </font>
    <font>
      <sz val="14"/>
      <name val="뼻뮝"/>
      <family val="3"/>
    </font>
    <font>
      <sz val="12"/>
      <name val="바탕체"/>
      <family val="3"/>
    </font>
    <font>
      <sz val="12"/>
      <name val="뼻뮝"/>
      <family val="3"/>
    </font>
    <font>
      <sz val="9"/>
      <name val="Arial"/>
      <family val="2"/>
    </font>
    <font>
      <sz val="11"/>
      <name val="돋움"/>
      <family val="3"/>
    </font>
    <font>
      <sz val="10"/>
      <name val="굴림체"/>
      <family val="3"/>
    </font>
    <font>
      <sz val="12"/>
      <name val="Courier"/>
      <family val="3"/>
    </font>
    <font>
      <sz val="10"/>
      <name val=" "/>
      <family val="1"/>
      <charset val="136"/>
    </font>
    <font>
      <b/>
      <i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0"/>
      <name val="Times New Roman"/>
      <family val="1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4"/>
      <name val=".VnArial"/>
      <family val="2"/>
    </font>
    <font>
      <sz val="11"/>
      <name val="Times New Roman"/>
      <family val="1"/>
    </font>
    <font>
      <b/>
      <i/>
      <sz val="11"/>
      <name val="Times New Roman"/>
      <family val="1"/>
    </font>
    <font>
      <sz val="8"/>
      <name val="Times New Roman"/>
      <family val="1"/>
    </font>
    <font>
      <sz val="8"/>
      <name val=".VnTime"/>
      <family val="2"/>
    </font>
    <font>
      <b/>
      <sz val="14"/>
      <name val="Times New Roman"/>
      <family val="1"/>
    </font>
    <font>
      <sz val="10"/>
      <name val="Arial"/>
      <family val="2"/>
    </font>
    <font>
      <sz val="12"/>
      <name val="VNI-Times"/>
    </font>
    <font>
      <i/>
      <sz val="11"/>
      <name val="Times New Roman"/>
      <family val="1"/>
    </font>
    <font>
      <sz val="12"/>
      <name val=".VnTime"/>
      <family val="2"/>
    </font>
    <font>
      <i/>
      <sz val="14"/>
      <name val="Times New Roman"/>
      <family val="1"/>
    </font>
    <font>
      <sz val="13"/>
      <name val=".VnTime"/>
      <family val="2"/>
    </font>
    <font>
      <b/>
      <sz val="11"/>
      <name val="Arial"/>
      <family val="2"/>
    </font>
    <font>
      <sz val="11"/>
      <color indexed="8"/>
      <name val="Calibri"/>
      <family val="2"/>
    </font>
    <font>
      <sz val="14"/>
      <name val=".VnTimeH"/>
      <family val="2"/>
    </font>
    <font>
      <b/>
      <sz val="10"/>
      <name val=".VnArial"/>
      <family val="2"/>
    </font>
    <font>
      <sz val="10"/>
      <name val="VNtimes new roman"/>
      <family val="1"/>
    </font>
    <font>
      <b/>
      <sz val="10"/>
      <name val=".VnTimeH"/>
      <family val="2"/>
    </font>
    <font>
      <b/>
      <sz val="11"/>
      <name val=".VnTimeH"/>
      <family val="2"/>
    </font>
    <font>
      <sz val="12"/>
      <name val="Times New Roman"/>
      <family val="1"/>
    </font>
    <font>
      <b/>
      <sz val="11"/>
      <name val="Times New Roman"/>
      <family val="1"/>
      <charset val="163"/>
    </font>
    <font>
      <sz val="11"/>
      <name val="Times New Roman"/>
      <family val="1"/>
      <charset val="163"/>
    </font>
    <font>
      <i/>
      <sz val="11"/>
      <name val="Times New Roman"/>
      <family val="1"/>
      <charset val="163"/>
    </font>
    <font>
      <sz val="11"/>
      <name val=".VnArial Narrow"/>
      <family val="2"/>
      <charset val="163"/>
    </font>
    <font>
      <sz val="12"/>
      <name val=".VnTime"/>
      <family val="2"/>
    </font>
    <font>
      <b/>
      <sz val="9"/>
      <color indexed="81"/>
      <name val="Tahoma"/>
      <family val="2"/>
    </font>
    <font>
      <sz val="12"/>
      <name val=".VnTime"/>
      <family val="2"/>
    </font>
    <font>
      <sz val="10"/>
      <name val="Arial"/>
      <family val="2"/>
      <charset val="163"/>
    </font>
    <font>
      <b/>
      <sz val="10"/>
      <name val="Times New Roman"/>
      <family val="1"/>
    </font>
    <font>
      <i/>
      <sz val="10"/>
      <name val="Times New Roman"/>
      <family val="1"/>
    </font>
    <font>
      <sz val="10"/>
      <name val="Times New Roman"/>
      <family val="1"/>
      <charset val="163"/>
    </font>
    <font>
      <sz val="11"/>
      <color indexed="8"/>
      <name val="Times New Roman"/>
      <family val="1"/>
    </font>
    <font>
      <sz val="11"/>
      <name val="VNtimes new roman"/>
      <family val="2"/>
    </font>
    <font>
      <b/>
      <i/>
      <sz val="11"/>
      <name val="Times New Roman"/>
      <family val="1"/>
      <charset val="163"/>
    </font>
    <font>
      <sz val="11"/>
      <name val="Arial"/>
      <family val="2"/>
    </font>
    <font>
      <sz val="11"/>
      <color indexed="10"/>
      <name val="Arial"/>
      <family val="2"/>
    </font>
    <font>
      <b/>
      <u/>
      <sz val="11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u/>
      <sz val="10"/>
      <name val="Calibri"/>
      <family val="2"/>
    </font>
    <font>
      <sz val="8"/>
      <name val=".VnTime"/>
      <family val="2"/>
    </font>
    <font>
      <sz val="10"/>
      <color indexed="8"/>
      <name val="MS Sans Serif"/>
      <family val="2"/>
    </font>
    <font>
      <sz val="12"/>
      <name val="돋움체"/>
      <family val="3"/>
      <charset val="129"/>
    </font>
    <font>
      <b/>
      <sz val="10"/>
      <name val="SVNtimes new roman"/>
      <family val="2"/>
    </font>
    <font>
      <sz val="12"/>
      <name val="VNtimes new roman"/>
      <family val="2"/>
    </font>
    <font>
      <sz val="10"/>
      <name val="?? ??"/>
      <family val="1"/>
      <charset val="136"/>
    </font>
    <font>
      <sz val="12"/>
      <name val=".VnArial"/>
      <family val="2"/>
    </font>
    <font>
      <sz val="10"/>
      <name val="??"/>
      <family val="3"/>
      <charset val="129"/>
    </font>
    <font>
      <sz val="12"/>
      <name val="????"/>
      <family val="1"/>
      <charset val="136"/>
    </font>
    <font>
      <sz val="10"/>
      <name val="AngsanaUPC"/>
      <family val="1"/>
    </font>
    <font>
      <sz val="12"/>
      <name val="|??¢¥¢¬¨Ï"/>
      <family val="1"/>
      <charset val="129"/>
    </font>
    <font>
      <sz val="12"/>
      <name val="|??´¸ⓒ"/>
      <family val="1"/>
      <charset val="129"/>
    </font>
    <font>
      <sz val="10"/>
      <name val="VNI-Times"/>
    </font>
    <font>
      <sz val="10"/>
      <name val="MS Sans Serif"/>
      <family val="2"/>
    </font>
    <font>
      <sz val="10"/>
      <name val="Helv"/>
      <family val="2"/>
    </font>
    <font>
      <sz val="12"/>
      <name val="VNI-Helve"/>
    </font>
    <font>
      <sz val="10"/>
      <color indexed="8"/>
      <name val="Arial"/>
      <family val="2"/>
      <charset val="163"/>
    </font>
    <font>
      <sz val="12"/>
      <name val="???"/>
      <family val="2"/>
    </font>
    <font>
      <sz val="11"/>
      <name val="‚l‚r ‚oƒSƒVƒbƒN"/>
      <family val="3"/>
      <charset val="128"/>
    </font>
    <font>
      <sz val="11"/>
      <name val="–¾’©"/>
      <family val="1"/>
      <charset val="128"/>
    </font>
    <font>
      <sz val="14"/>
      <name val="Terminal"/>
      <family val="3"/>
      <charset val="128"/>
    </font>
    <font>
      <sz val="14"/>
      <name val="VnTime"/>
    </font>
    <font>
      <sz val="13"/>
      <name val="Tms Rmn"/>
      <family val="1"/>
    </font>
    <font>
      <sz val="14"/>
      <name val="VnTime"/>
      <family val="2"/>
    </font>
    <font>
      <sz val="12"/>
      <name val="???"/>
    </font>
    <font>
      <b/>
      <u/>
      <sz val="10"/>
      <name val="VNI-Times"/>
    </font>
    <font>
      <sz val="10"/>
      <name val="VnTimes"/>
      <family val="2"/>
    </font>
    <font>
      <sz val="12"/>
      <color indexed="10"/>
      <name val=".VnArial Narrow"/>
      <family val="2"/>
    </font>
    <font>
      <sz val="12"/>
      <color indexed="8"/>
      <name val="¹ÙÅÁÃ¼"/>
      <family val="1"/>
      <charset val="129"/>
    </font>
    <font>
      <sz val="14"/>
      <name val=".VnTime"/>
      <family val="2"/>
    </font>
    <font>
      <sz val="12"/>
      <name val="¹ÙÅÁÃ¼"/>
      <charset val="129"/>
    </font>
    <font>
      <b/>
      <sz val="12"/>
      <color indexed="63"/>
      <name val="VNI-Times"/>
    </font>
    <font>
      <b/>
      <i/>
      <sz val="14"/>
      <name val="VNTime"/>
      <family val="2"/>
    </font>
    <font>
      <sz val="12"/>
      <name val=".VnArial Narrow"/>
      <family val="2"/>
    </font>
    <font>
      <sz val="12"/>
      <name val="Tms Rmn"/>
      <family val="1"/>
    </font>
    <font>
      <sz val="11"/>
      <name val="µ¸¿ò"/>
      <charset val="129"/>
    </font>
    <font>
      <sz val="12"/>
      <name val="System"/>
      <family val="2"/>
    </font>
    <font>
      <sz val="12"/>
      <name val="¹ÙÅÁÃ¼"/>
      <family val="1"/>
      <charset val="129"/>
    </font>
    <font>
      <sz val="10"/>
      <name val="Helv"/>
    </font>
    <font>
      <b/>
      <sz val="10"/>
      <name val="Helv"/>
    </font>
    <font>
      <b/>
      <sz val="8"/>
      <color indexed="12"/>
      <name val="Arial"/>
      <family val="2"/>
    </font>
    <font>
      <sz val="8"/>
      <color indexed="8"/>
      <name val="Arial"/>
      <family val="2"/>
    </font>
    <font>
      <b/>
      <sz val="9"/>
      <name val="VNI-Times"/>
    </font>
    <font>
      <sz val="8"/>
      <name val="SVNtimes new roman"/>
      <family val="2"/>
    </font>
    <font>
      <sz val="10"/>
      <name val=".VnArial"/>
      <family val="2"/>
    </font>
    <font>
      <sz val="10"/>
      <name val="VNI-Aptima"/>
    </font>
    <font>
      <b/>
      <sz val="13"/>
      <name val="Tms Rmn"/>
      <family val="1"/>
    </font>
    <font>
      <sz val="11"/>
      <name val="Tms Rmn"/>
      <family val="1"/>
    </font>
    <font>
      <sz val="11"/>
      <name val="VNI-Times"/>
    </font>
    <font>
      <b/>
      <sz val="12"/>
      <name val="VNTime"/>
      <family val="2"/>
    </font>
    <font>
      <sz val="10"/>
      <name val="MS Serif"/>
      <family val="1"/>
    </font>
    <font>
      <sz val="10"/>
      <name val="Courier"/>
      <family val="3"/>
    </font>
    <font>
      <sz val="11"/>
      <name val="VNcentury Gothic"/>
    </font>
    <font>
      <b/>
      <sz val="15"/>
      <name val="VNcentury Gothic"/>
    </font>
    <font>
      <sz val="12"/>
      <name val="SVNtimes new roman"/>
      <family val="2"/>
    </font>
    <font>
      <sz val="10"/>
      <name val="SVNtimes new roman"/>
      <family val="2"/>
    </font>
    <font>
      <b/>
      <sz val="12"/>
      <name val="VNTimeH"/>
      <family val="2"/>
    </font>
    <font>
      <sz val="10"/>
      <name val="Arial CE"/>
      <charset val="238"/>
    </font>
    <font>
      <b/>
      <sz val="9"/>
      <name val="Times New Roman"/>
      <family val="1"/>
    </font>
    <font>
      <b/>
      <i/>
      <sz val="11"/>
      <color indexed="8"/>
      <name val=".VnTime"/>
      <family val="2"/>
    </font>
    <font>
      <b/>
      <i/>
      <sz val="11"/>
      <color indexed="8"/>
      <name val="Times New Roman"/>
      <family val="1"/>
      <charset val="163"/>
    </font>
    <font>
      <sz val="9"/>
      <color indexed="81"/>
      <name val="Tahoma"/>
      <family val="2"/>
      <charset val="163"/>
    </font>
    <font>
      <sz val="11"/>
      <color rgb="FFFF0000"/>
      <name val="Times New Roman"/>
      <family val="1"/>
    </font>
    <font>
      <sz val="11"/>
      <color rgb="FFFF0000"/>
      <name val="Arial"/>
      <family val="2"/>
    </font>
    <font>
      <b/>
      <i/>
      <sz val="11"/>
      <color rgb="FFFF0000"/>
      <name val=".VnTime"/>
      <family val="2"/>
    </font>
    <font>
      <sz val="11"/>
      <color rgb="FFFF0000"/>
      <name val="Times New Roman"/>
      <family val="1"/>
      <charset val="163"/>
    </font>
    <font>
      <b/>
      <i/>
      <sz val="12"/>
      <name val=".VnTime"/>
      <family val="2"/>
    </font>
    <font>
      <b/>
      <i/>
      <sz val="11"/>
      <color rgb="FFFF0000"/>
      <name val="Times New Roman"/>
      <family val="1"/>
      <charset val="163"/>
    </font>
    <font>
      <b/>
      <sz val="11"/>
      <color indexed="8"/>
      <name val="Times New Roman"/>
      <family val="1"/>
    </font>
    <font>
      <b/>
      <sz val="11"/>
      <color rgb="FFFF0000"/>
      <name val=".VnTime"/>
      <family val="2"/>
    </font>
    <font>
      <b/>
      <sz val="12"/>
      <name val="Times New Roman"/>
      <family val="1"/>
      <charset val="163"/>
    </font>
    <font>
      <b/>
      <sz val="13"/>
      <name val="Times New Roman"/>
      <family val="1"/>
      <charset val="163"/>
    </font>
    <font>
      <sz val="13"/>
      <name val="Times New Roman"/>
      <family val="1"/>
      <charset val="163"/>
    </font>
    <font>
      <sz val="13"/>
      <name val="VNtimes new roman"/>
      <family val="2"/>
      <charset val="163"/>
    </font>
    <font>
      <sz val="13"/>
      <name val=".VnTime"/>
      <family val="2"/>
      <charset val="163"/>
    </font>
    <font>
      <b/>
      <i/>
      <sz val="13"/>
      <name val="Times New Roman"/>
      <family val="1"/>
      <charset val="163"/>
    </font>
    <font>
      <b/>
      <i/>
      <sz val="13"/>
      <name val="Times New Roman"/>
      <family val="1"/>
    </font>
    <font>
      <b/>
      <i/>
      <sz val="13"/>
      <color indexed="8"/>
      <name val="Times New Roman"/>
      <family val="1"/>
    </font>
    <font>
      <i/>
      <sz val="13"/>
      <name val="Times New Roman"/>
      <family val="1"/>
      <charset val="163"/>
    </font>
    <font>
      <sz val="13"/>
      <name val="Times New Roman"/>
      <family val="1"/>
    </font>
    <font>
      <i/>
      <sz val="13"/>
      <name val="Times New Roman"/>
      <family val="1"/>
    </font>
    <font>
      <i/>
      <sz val="13"/>
      <color indexed="8"/>
      <name val="Times New Roman"/>
      <family val="1"/>
    </font>
    <font>
      <b/>
      <sz val="13"/>
      <name val="Times New Roman"/>
      <family val="1"/>
    </font>
    <font>
      <sz val="13"/>
      <color indexed="8"/>
      <name val="Times New Roman"/>
      <family val="1"/>
    </font>
    <font>
      <b/>
      <i/>
      <sz val="13"/>
      <color rgb="FFFF0000"/>
      <name val="Times New Roman"/>
      <family val="1"/>
    </font>
    <font>
      <b/>
      <sz val="13"/>
      <name val=".VnTime"/>
      <family val="2"/>
      <charset val="163"/>
    </font>
    <font>
      <b/>
      <i/>
      <sz val="13"/>
      <color indexed="8"/>
      <name val="Times New Roman"/>
      <family val="1"/>
      <charset val="163"/>
    </font>
    <font>
      <b/>
      <sz val="13"/>
      <color indexed="8"/>
      <name val="Times New Roman"/>
      <family val="1"/>
    </font>
    <font>
      <sz val="13"/>
      <color rgb="FFFF0000"/>
      <name val="Times New Roman"/>
      <family val="1"/>
    </font>
    <font>
      <i/>
      <sz val="13"/>
      <color rgb="FFFF0000"/>
      <name val="Times New Roman"/>
      <family val="1"/>
    </font>
    <font>
      <sz val="13"/>
      <name val=".VnArial Narrow"/>
      <family val="2"/>
    </font>
    <font>
      <b/>
      <sz val="13"/>
      <name val=".VnTime"/>
      <family val="2"/>
    </font>
    <font>
      <sz val="13"/>
      <name val="Arial"/>
      <family val="2"/>
    </font>
    <font>
      <sz val="13"/>
      <color rgb="FF000000"/>
      <name val="Times New Roman"/>
      <family val="1"/>
    </font>
    <font>
      <vertAlign val="superscript"/>
      <sz val="13"/>
      <name val="Times New Roman"/>
      <family val="1"/>
    </font>
    <font>
      <i/>
      <sz val="13"/>
      <name val=".VnTime"/>
      <family val="2"/>
    </font>
    <font>
      <sz val="13"/>
      <name val="VNtimes new roman"/>
      <family val="2"/>
    </font>
    <font>
      <sz val="13"/>
      <color indexed="9"/>
      <name val="Times New Roman"/>
      <family val="1"/>
    </font>
    <font>
      <sz val="14"/>
      <name val="Times New Roman"/>
      <family val="1"/>
    </font>
    <font>
      <b/>
      <i/>
      <sz val="14"/>
      <name val="Times New Roman"/>
      <family val="1"/>
    </font>
    <font>
      <b/>
      <sz val="14"/>
      <color theme="1"/>
      <name val="Times New Roman"/>
      <family val="1"/>
    </font>
    <font>
      <sz val="14"/>
      <color rgb="FFFF0000"/>
      <name val="Times New Roman"/>
      <family val="1"/>
    </font>
    <font>
      <b/>
      <sz val="14"/>
      <name val=".VnTime"/>
      <family val="2"/>
    </font>
    <font>
      <b/>
      <sz val="14"/>
      <name val="Arial"/>
      <family val="2"/>
    </font>
    <font>
      <sz val="14"/>
      <name val="Arial"/>
      <family val="2"/>
    </font>
    <font>
      <sz val="14"/>
      <color rgb="FFFF0000"/>
      <name val="Arial"/>
      <family val="2"/>
    </font>
    <font>
      <sz val="14"/>
      <color indexed="10"/>
      <name val="Arial"/>
      <family val="2"/>
    </font>
    <font>
      <sz val="14"/>
      <color indexed="8"/>
      <name val="Times New Roman"/>
      <family val="1"/>
    </font>
  </fonts>
  <fills count="3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1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2"/>
        <bgColor indexed="64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9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thin">
        <color rgb="FF000000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rgb="FF000000"/>
      </left>
      <right style="double">
        <color indexed="64"/>
      </right>
      <top style="thin">
        <color rgb="FF000000"/>
      </top>
      <bottom style="thin">
        <color rgb="FF000000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hair">
        <color indexed="64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double">
        <color indexed="64"/>
      </right>
      <top style="thin">
        <color rgb="FF000000"/>
      </top>
      <bottom style="double">
        <color indexed="64"/>
      </bottom>
      <diagonal/>
    </border>
    <border>
      <left style="double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indexed="64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tted">
        <color indexed="64"/>
      </bottom>
      <diagonal/>
    </border>
    <border>
      <left style="double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tted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double">
        <color indexed="64"/>
      </right>
      <top/>
      <bottom style="thin">
        <color rgb="FF000000"/>
      </bottom>
      <diagonal/>
    </border>
  </borders>
  <cellStyleXfs count="978">
    <xf numFmtId="0" fontId="0" fillId="0" borderId="0"/>
    <xf numFmtId="198" fontId="46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93" fillId="0" borderId="0"/>
    <xf numFmtId="3" fontId="94" fillId="0" borderId="1"/>
    <xf numFmtId="199" fontId="95" fillId="0" borderId="2">
      <alignment horizontal="center"/>
      <protection hidden="1"/>
    </xf>
    <xf numFmtId="170" fontId="96" fillId="0" borderId="3" applyFont="0" applyBorder="0"/>
    <xf numFmtId="0" fontId="10" fillId="0" borderId="0"/>
    <xf numFmtId="183" fontId="13" fillId="0" borderId="0" applyFont="0" applyFill="0" applyBorder="0" applyAlignment="0" applyProtection="0"/>
    <xf numFmtId="0" fontId="97" fillId="0" borderId="0" applyFont="0" applyFill="0" applyBorder="0" applyAlignment="0" applyProtection="0"/>
    <xf numFmtId="184" fontId="13" fillId="0" borderId="0" applyFont="0" applyFill="0" applyBorder="0" applyAlignment="0" applyProtection="0"/>
    <xf numFmtId="184" fontId="13" fillId="0" borderId="0" applyFont="0" applyFill="0" applyBorder="0" applyAlignment="0" applyProtection="0"/>
    <xf numFmtId="183" fontId="13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98" fillId="0" borderId="0" applyFont="0" applyFill="0" applyBorder="0" applyAlignment="0" applyProtection="0"/>
    <xf numFmtId="0" fontId="99" fillId="0" borderId="4"/>
    <xf numFmtId="200" fontId="10" fillId="0" borderId="0" applyFont="0" applyFill="0" applyBorder="0" applyAlignment="0" applyProtection="0"/>
    <xf numFmtId="166" fontId="100" fillId="0" borderId="0" applyFont="0" applyFill="0" applyBorder="0" applyAlignment="0" applyProtection="0"/>
    <xf numFmtId="167" fontId="100" fillId="0" borderId="0" applyFont="0" applyFill="0" applyBorder="0" applyAlignment="0" applyProtection="0"/>
    <xf numFmtId="172" fontId="26" fillId="0" borderId="0" applyFont="0" applyFill="0" applyBorder="0" applyAlignment="0" applyProtection="0"/>
    <xf numFmtId="0" fontId="101" fillId="0" borderId="0" applyFont="0" applyFill="0" applyBorder="0" applyAlignment="0" applyProtection="0"/>
    <xf numFmtId="0" fontId="13" fillId="0" borderId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02" fillId="0" borderId="0"/>
    <xf numFmtId="0" fontId="103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201" fontId="4" fillId="0" borderId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166" fontId="4" fillId="0" borderId="0" applyFont="0" applyFill="0" applyBorder="0" applyAlignment="0" applyProtection="0"/>
    <xf numFmtId="0" fontId="10" fillId="0" borderId="0" applyNumberFormat="0" applyFill="0" applyBorder="0" applyAlignment="0" applyProtection="0"/>
    <xf numFmtId="42" fontId="104" fillId="0" borderId="0" applyFont="0" applyFill="0" applyBorder="0" applyAlignment="0" applyProtection="0"/>
    <xf numFmtId="0" fontId="105" fillId="0" borderId="0"/>
    <xf numFmtId="202" fontId="4" fillId="0" borderId="0" applyFont="0" applyFill="0" applyBorder="0" applyAlignment="0" applyProtection="0"/>
    <xf numFmtId="202" fontId="4" fillId="0" borderId="0" applyFont="0" applyFill="0" applyBorder="0" applyAlignment="0" applyProtection="0"/>
    <xf numFmtId="203" fontId="4" fillId="0" borderId="0" applyFill="0" applyBorder="0" applyAlignment="0" applyProtection="0"/>
    <xf numFmtId="0" fontId="10" fillId="0" borderId="0" applyNumberFormat="0" applyFill="0" applyBorder="0" applyAlignment="0" applyProtection="0"/>
    <xf numFmtId="42" fontId="104" fillId="0" borderId="0" applyFont="0" applyFill="0" applyBorder="0" applyAlignment="0" applyProtection="0"/>
    <xf numFmtId="0" fontId="105" fillId="0" borderId="0"/>
    <xf numFmtId="0" fontId="106" fillId="0" borderId="0"/>
    <xf numFmtId="0" fontId="10" fillId="0" borderId="0" applyNumberFormat="0" applyFill="0" applyBorder="0" applyAlignment="0" applyProtection="0"/>
    <xf numFmtId="0" fontId="106" fillId="0" borderId="0"/>
    <xf numFmtId="0" fontId="105" fillId="0" borderId="0"/>
    <xf numFmtId="204" fontId="104" fillId="0" borderId="0" applyFont="0" applyFill="0" applyBorder="0" applyAlignment="0" applyProtection="0"/>
    <xf numFmtId="204" fontId="104" fillId="0" borderId="0" applyFont="0" applyFill="0" applyBorder="0" applyAlignment="0" applyProtection="0"/>
    <xf numFmtId="0" fontId="105" fillId="0" borderId="0"/>
    <xf numFmtId="0" fontId="10" fillId="0" borderId="0" applyNumberFormat="0" applyFill="0" applyBorder="0" applyAlignment="0" applyProtection="0"/>
    <xf numFmtId="0" fontId="106" fillId="0" borderId="0"/>
    <xf numFmtId="0" fontId="105" fillId="0" borderId="0"/>
    <xf numFmtId="204" fontId="104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6" fillId="0" borderId="0"/>
    <xf numFmtId="0" fontId="10" fillId="0" borderId="0" applyNumberFormat="0" applyFill="0" applyBorder="0" applyAlignment="0" applyProtection="0"/>
    <xf numFmtId="186" fontId="46" fillId="0" borderId="0" applyFont="0" applyFill="0" applyBorder="0" applyAlignment="0" applyProtection="0"/>
    <xf numFmtId="0" fontId="106" fillId="0" borderId="0"/>
    <xf numFmtId="0" fontId="10" fillId="0" borderId="0" applyNumberFormat="0" applyFill="0" applyBorder="0" applyAlignment="0" applyProtection="0"/>
    <xf numFmtId="0" fontId="106" fillId="0" borderId="0"/>
    <xf numFmtId="173" fontId="46" fillId="0" borderId="0" applyFont="0" applyFill="0" applyBorder="0" applyAlignment="0" applyProtection="0"/>
    <xf numFmtId="0" fontId="106" fillId="0" borderId="0"/>
    <xf numFmtId="0" fontId="10" fillId="0" borderId="0" applyNumberFormat="0" applyFill="0" applyBorder="0" applyAlignment="0" applyProtection="0"/>
    <xf numFmtId="42" fontId="104" fillId="0" borderId="0" applyFont="0" applyFill="0" applyBorder="0" applyAlignment="0" applyProtection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6" fillId="0" borderId="0"/>
    <xf numFmtId="0" fontId="106" fillId="0" borderId="0"/>
    <xf numFmtId="0" fontId="106" fillId="0" borderId="0"/>
    <xf numFmtId="0" fontId="13" fillId="0" borderId="0"/>
    <xf numFmtId="0" fontId="13" fillId="0" borderId="0"/>
    <xf numFmtId="0" fontId="10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6" fillId="0" borderId="0"/>
    <xf numFmtId="0" fontId="106" fillId="0" borderId="0"/>
    <xf numFmtId="0" fontId="106" fillId="0" borderId="0"/>
    <xf numFmtId="0" fontId="13" fillId="0" borderId="0"/>
    <xf numFmtId="0" fontId="13" fillId="0" borderId="0"/>
    <xf numFmtId="0" fontId="106" fillId="0" borderId="0"/>
    <xf numFmtId="0" fontId="106" fillId="0" borderId="0"/>
    <xf numFmtId="0" fontId="106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6" fillId="0" borderId="0"/>
    <xf numFmtId="0" fontId="106" fillId="0" borderId="0"/>
    <xf numFmtId="0" fontId="106" fillId="0" borderId="0"/>
    <xf numFmtId="0" fontId="105" fillId="0" borderId="0" applyFont="0" applyFill="0" applyBorder="0" applyAlignment="0" applyProtection="0"/>
    <xf numFmtId="0" fontId="105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6" fillId="0" borderId="0"/>
    <xf numFmtId="42" fontId="104" fillId="0" borderId="0" applyFont="0" applyFill="0" applyBorder="0" applyAlignment="0" applyProtection="0"/>
    <xf numFmtId="173" fontId="46" fillId="0" borderId="0" applyFont="0" applyFill="0" applyBorder="0" applyAlignment="0" applyProtection="0"/>
    <xf numFmtId="173" fontId="46" fillId="0" borderId="0" applyFont="0" applyFill="0" applyBorder="0" applyAlignment="0" applyProtection="0"/>
    <xf numFmtId="198" fontId="46" fillId="0" borderId="0" applyFont="0" applyFill="0" applyBorder="0" applyAlignment="0" applyProtection="0"/>
    <xf numFmtId="167" fontId="46" fillId="0" borderId="0" applyFont="0" applyFill="0" applyBorder="0" applyAlignment="0" applyProtection="0"/>
    <xf numFmtId="0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179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179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0" fontId="104" fillId="0" borderId="0" applyFont="0" applyFill="0" applyBorder="0" applyAlignment="0" applyProtection="0"/>
    <xf numFmtId="0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206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166" fontId="46" fillId="0" borderId="0" applyFont="0" applyFill="0" applyBorder="0" applyAlignment="0" applyProtection="0"/>
    <xf numFmtId="42" fontId="104" fillId="0" borderId="0" applyFont="0" applyFill="0" applyBorder="0" applyAlignment="0" applyProtection="0"/>
    <xf numFmtId="186" fontId="46" fillId="0" borderId="0" applyFont="0" applyFill="0" applyBorder="0" applyAlignment="0" applyProtection="0"/>
    <xf numFmtId="204" fontId="104" fillId="0" borderId="0" applyFont="0" applyFill="0" applyBorder="0" applyAlignment="0" applyProtection="0"/>
    <xf numFmtId="42" fontId="104" fillId="0" borderId="0" applyFont="0" applyFill="0" applyBorder="0" applyAlignment="0" applyProtection="0"/>
    <xf numFmtId="204" fontId="104" fillId="0" borderId="0" applyFont="0" applyFill="0" applyBorder="0" applyAlignment="0" applyProtection="0"/>
    <xf numFmtId="204" fontId="104" fillId="0" borderId="0" applyFont="0" applyFill="0" applyBorder="0" applyAlignment="0" applyProtection="0"/>
    <xf numFmtId="42" fontId="104" fillId="0" borderId="0" applyFont="0" applyFill="0" applyBorder="0" applyAlignment="0" applyProtection="0"/>
    <xf numFmtId="186" fontId="104" fillId="0" borderId="0" applyFont="0" applyFill="0" applyBorder="0" applyAlignment="0" applyProtection="0"/>
    <xf numFmtId="207" fontId="107" fillId="0" borderId="0" applyFont="0" applyFill="0" applyBorder="0" applyAlignment="0" applyProtection="0"/>
    <xf numFmtId="186" fontId="46" fillId="0" borderId="0" applyFont="0" applyFill="0" applyBorder="0" applyAlignment="0" applyProtection="0"/>
    <xf numFmtId="208" fontId="104" fillId="0" borderId="0" applyFont="0" applyFill="0" applyBorder="0" applyAlignment="0" applyProtection="0"/>
    <xf numFmtId="208" fontId="104" fillId="0" borderId="0" applyFont="0" applyFill="0" applyBorder="0" applyAlignment="0" applyProtection="0"/>
    <xf numFmtId="186" fontId="104" fillId="0" borderId="0" applyFont="0" applyFill="0" applyBorder="0" applyAlignment="0" applyProtection="0"/>
    <xf numFmtId="209" fontId="104" fillId="0" borderId="0" applyFont="0" applyFill="0" applyBorder="0" applyAlignment="0" applyProtection="0"/>
    <xf numFmtId="0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179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179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0" fontId="104" fillId="0" borderId="0" applyFont="0" applyFill="0" applyBorder="0" applyAlignment="0" applyProtection="0"/>
    <xf numFmtId="0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206" fontId="104" fillId="0" borderId="0" applyFont="0" applyFill="0" applyBorder="0" applyAlignment="0" applyProtection="0"/>
    <xf numFmtId="167" fontId="46" fillId="0" borderId="0" applyFont="0" applyFill="0" applyBorder="0" applyAlignment="0" applyProtection="0"/>
    <xf numFmtId="43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164" fontId="104" fillId="0" borderId="0" applyFont="0" applyFill="0" applyBorder="0" applyAlignment="0" applyProtection="0"/>
    <xf numFmtId="177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164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164" fontId="104" fillId="0" borderId="0" applyFont="0" applyFill="0" applyBorder="0" applyAlignment="0" applyProtection="0"/>
    <xf numFmtId="177" fontId="104" fillId="0" borderId="0" applyFont="0" applyFill="0" applyBorder="0" applyAlignment="0" applyProtection="0"/>
    <xf numFmtId="211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164" fontId="104" fillId="0" borderId="0" applyFont="0" applyFill="0" applyBorder="0" applyAlignment="0" applyProtection="0"/>
    <xf numFmtId="41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41" fontId="104" fillId="0" borderId="0" applyFont="0" applyFill="0" applyBorder="0" applyAlignment="0" applyProtection="0"/>
    <xf numFmtId="41" fontId="104" fillId="0" borderId="0" applyFont="0" applyFill="0" applyBorder="0" applyAlignment="0" applyProtection="0"/>
    <xf numFmtId="211" fontId="104" fillId="0" borderId="0" applyFont="0" applyFill="0" applyBorder="0" applyAlignment="0" applyProtection="0"/>
    <xf numFmtId="211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2" fontId="104" fillId="0" borderId="0" applyFont="0" applyFill="0" applyBorder="0" applyAlignment="0" applyProtection="0"/>
    <xf numFmtId="41" fontId="104" fillId="0" borderId="0" applyFont="0" applyFill="0" applyBorder="0" applyAlignment="0" applyProtection="0"/>
    <xf numFmtId="186" fontId="46" fillId="0" borderId="0" applyFont="0" applyFill="0" applyBorder="0" applyAlignment="0" applyProtection="0"/>
    <xf numFmtId="204" fontId="104" fillId="0" borderId="0" applyFont="0" applyFill="0" applyBorder="0" applyAlignment="0" applyProtection="0"/>
    <xf numFmtId="42" fontId="104" fillId="0" borderId="0" applyFont="0" applyFill="0" applyBorder="0" applyAlignment="0" applyProtection="0"/>
    <xf numFmtId="204" fontId="104" fillId="0" borderId="0" applyFont="0" applyFill="0" applyBorder="0" applyAlignment="0" applyProtection="0"/>
    <xf numFmtId="204" fontId="104" fillId="0" borderId="0" applyFont="0" applyFill="0" applyBorder="0" applyAlignment="0" applyProtection="0"/>
    <xf numFmtId="42" fontId="104" fillId="0" borderId="0" applyFont="0" applyFill="0" applyBorder="0" applyAlignment="0" applyProtection="0"/>
    <xf numFmtId="186" fontId="104" fillId="0" borderId="0" applyFont="0" applyFill="0" applyBorder="0" applyAlignment="0" applyProtection="0"/>
    <xf numFmtId="207" fontId="107" fillId="0" borderId="0" applyFont="0" applyFill="0" applyBorder="0" applyAlignment="0" applyProtection="0"/>
    <xf numFmtId="186" fontId="46" fillId="0" borderId="0" applyFont="0" applyFill="0" applyBorder="0" applyAlignment="0" applyProtection="0"/>
    <xf numFmtId="208" fontId="104" fillId="0" borderId="0" applyFont="0" applyFill="0" applyBorder="0" applyAlignment="0" applyProtection="0"/>
    <xf numFmtId="208" fontId="104" fillId="0" borderId="0" applyFont="0" applyFill="0" applyBorder="0" applyAlignment="0" applyProtection="0"/>
    <xf numFmtId="186" fontId="104" fillId="0" borderId="0" applyFont="0" applyFill="0" applyBorder="0" applyAlignment="0" applyProtection="0"/>
    <xf numFmtId="209" fontId="104" fillId="0" borderId="0" applyFont="0" applyFill="0" applyBorder="0" applyAlignment="0" applyProtection="0"/>
    <xf numFmtId="166" fontId="46" fillId="0" borderId="0" applyFont="0" applyFill="0" applyBorder="0" applyAlignment="0" applyProtection="0"/>
    <xf numFmtId="167" fontId="46" fillId="0" borderId="0" applyFont="0" applyFill="0" applyBorder="0" applyAlignment="0" applyProtection="0"/>
    <xf numFmtId="202" fontId="104" fillId="0" borderId="0" applyFont="0" applyFill="0" applyBorder="0" applyAlignment="0" applyProtection="0"/>
    <xf numFmtId="164" fontId="104" fillId="0" borderId="0" applyFont="0" applyFill="0" applyBorder="0" applyAlignment="0" applyProtection="0"/>
    <xf numFmtId="177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164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164" fontId="104" fillId="0" borderId="0" applyFont="0" applyFill="0" applyBorder="0" applyAlignment="0" applyProtection="0"/>
    <xf numFmtId="177" fontId="104" fillId="0" borderId="0" applyFont="0" applyFill="0" applyBorder="0" applyAlignment="0" applyProtection="0"/>
    <xf numFmtId="211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164" fontId="104" fillId="0" borderId="0" applyFont="0" applyFill="0" applyBorder="0" applyAlignment="0" applyProtection="0"/>
    <xf numFmtId="41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41" fontId="104" fillId="0" borderId="0" applyFont="0" applyFill="0" applyBorder="0" applyAlignment="0" applyProtection="0"/>
    <xf numFmtId="41" fontId="104" fillId="0" borderId="0" applyFont="0" applyFill="0" applyBorder="0" applyAlignment="0" applyProtection="0"/>
    <xf numFmtId="211" fontId="104" fillId="0" borderId="0" applyFont="0" applyFill="0" applyBorder="0" applyAlignment="0" applyProtection="0"/>
    <xf numFmtId="211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2" fontId="104" fillId="0" borderId="0" applyFont="0" applyFill="0" applyBorder="0" applyAlignment="0" applyProtection="0"/>
    <xf numFmtId="41" fontId="104" fillId="0" borderId="0" applyFont="0" applyFill="0" applyBorder="0" applyAlignment="0" applyProtection="0"/>
    <xf numFmtId="0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179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179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0" fontId="104" fillId="0" borderId="0" applyFont="0" applyFill="0" applyBorder="0" applyAlignment="0" applyProtection="0"/>
    <xf numFmtId="0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206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166" fontId="46" fillId="0" borderId="0" applyFont="0" applyFill="0" applyBorder="0" applyAlignment="0" applyProtection="0"/>
    <xf numFmtId="173" fontId="46" fillId="0" borderId="0" applyFont="0" applyFill="0" applyBorder="0" applyAlignment="0" applyProtection="0"/>
    <xf numFmtId="173" fontId="46" fillId="0" borderId="0" applyFont="0" applyFill="0" applyBorder="0" applyAlignment="0" applyProtection="0"/>
    <xf numFmtId="198" fontId="46" fillId="0" borderId="0" applyFont="0" applyFill="0" applyBorder="0" applyAlignment="0" applyProtection="0"/>
    <xf numFmtId="42" fontId="104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186" fontId="104" fillId="0" borderId="0" applyFont="0" applyFill="0" applyBorder="0" applyAlignment="0" applyProtection="0"/>
    <xf numFmtId="207" fontId="107" fillId="0" borderId="0" applyFont="0" applyFill="0" applyBorder="0" applyAlignment="0" applyProtection="0"/>
    <xf numFmtId="186" fontId="46" fillId="0" borderId="0" applyFont="0" applyFill="0" applyBorder="0" applyAlignment="0" applyProtection="0"/>
    <xf numFmtId="208" fontId="104" fillId="0" borderId="0" applyFont="0" applyFill="0" applyBorder="0" applyAlignment="0" applyProtection="0"/>
    <xf numFmtId="208" fontId="104" fillId="0" borderId="0" applyFont="0" applyFill="0" applyBorder="0" applyAlignment="0" applyProtection="0"/>
    <xf numFmtId="186" fontId="104" fillId="0" borderId="0" applyFont="0" applyFill="0" applyBorder="0" applyAlignment="0" applyProtection="0"/>
    <xf numFmtId="0" fontId="10" fillId="0" borderId="0" applyNumberFormat="0" applyFill="0" applyBorder="0" applyAlignment="0" applyProtection="0"/>
    <xf numFmtId="42" fontId="104" fillId="0" borderId="0" applyFont="0" applyFill="0" applyBorder="0" applyAlignment="0" applyProtection="0"/>
    <xf numFmtId="42" fontId="104" fillId="0" borderId="0" applyFont="0" applyFill="0" applyBorder="0" applyAlignment="0" applyProtection="0"/>
    <xf numFmtId="0" fontId="106" fillId="0" borderId="0"/>
    <xf numFmtId="209" fontId="104" fillId="0" borderId="0" applyFont="0" applyFill="0" applyBorder="0" applyAlignment="0" applyProtection="0"/>
    <xf numFmtId="0" fontId="10" fillId="0" borderId="0" applyNumberFormat="0" applyFill="0" applyBorder="0" applyAlignment="0" applyProtection="0"/>
    <xf numFmtId="42" fontId="104" fillId="0" borderId="0" applyFont="0" applyFill="0" applyBorder="0" applyAlignment="0" applyProtection="0"/>
    <xf numFmtId="42" fontId="104" fillId="0" borderId="0" applyFont="0" applyFill="0" applyBorder="0" applyAlignment="0" applyProtection="0"/>
    <xf numFmtId="166" fontId="46" fillId="0" borderId="0" applyFont="0" applyFill="0" applyBorder="0" applyAlignment="0" applyProtection="0"/>
    <xf numFmtId="202" fontId="104" fillId="0" borderId="0" applyFont="0" applyFill="0" applyBorder="0" applyAlignment="0" applyProtection="0"/>
    <xf numFmtId="164" fontId="104" fillId="0" borderId="0" applyFont="0" applyFill="0" applyBorder="0" applyAlignment="0" applyProtection="0"/>
    <xf numFmtId="177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164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164" fontId="104" fillId="0" borderId="0" applyFont="0" applyFill="0" applyBorder="0" applyAlignment="0" applyProtection="0"/>
    <xf numFmtId="177" fontId="104" fillId="0" borderId="0" applyFont="0" applyFill="0" applyBorder="0" applyAlignment="0" applyProtection="0"/>
    <xf numFmtId="211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164" fontId="104" fillId="0" borderId="0" applyFont="0" applyFill="0" applyBorder="0" applyAlignment="0" applyProtection="0"/>
    <xf numFmtId="41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41" fontId="104" fillId="0" borderId="0" applyFont="0" applyFill="0" applyBorder="0" applyAlignment="0" applyProtection="0"/>
    <xf numFmtId="41" fontId="104" fillId="0" borderId="0" applyFont="0" applyFill="0" applyBorder="0" applyAlignment="0" applyProtection="0"/>
    <xf numFmtId="211" fontId="104" fillId="0" borderId="0" applyFont="0" applyFill="0" applyBorder="0" applyAlignment="0" applyProtection="0"/>
    <xf numFmtId="211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0" fontId="104" fillId="0" borderId="0" applyFont="0" applyFill="0" applyBorder="0" applyAlignment="0" applyProtection="0"/>
    <xf numFmtId="202" fontId="104" fillId="0" borderId="0" applyFont="0" applyFill="0" applyBorder="0" applyAlignment="0" applyProtection="0"/>
    <xf numFmtId="212" fontId="104" fillId="0" borderId="0" applyFont="0" applyFill="0" applyBorder="0" applyAlignment="0" applyProtection="0"/>
    <xf numFmtId="41" fontId="104" fillId="0" borderId="0" applyFont="0" applyFill="0" applyBorder="0" applyAlignment="0" applyProtection="0"/>
    <xf numFmtId="0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179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179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65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0" fontId="104" fillId="0" borderId="0" applyFont="0" applyFill="0" applyBorder="0" applyAlignment="0" applyProtection="0"/>
    <xf numFmtId="0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194" fontId="104" fillId="0" borderId="0" applyFont="0" applyFill="0" applyBorder="0" applyAlignment="0" applyProtection="0"/>
    <xf numFmtId="205" fontId="104" fillId="0" borderId="0" applyFont="0" applyFill="0" applyBorder="0" applyAlignment="0" applyProtection="0"/>
    <xf numFmtId="206" fontId="104" fillId="0" borderId="0" applyFont="0" applyFill="0" applyBorder="0" applyAlignment="0" applyProtection="0"/>
    <xf numFmtId="43" fontId="104" fillId="0" borderId="0" applyFont="0" applyFill="0" applyBorder="0" applyAlignment="0" applyProtection="0"/>
    <xf numFmtId="173" fontId="46" fillId="0" borderId="0" applyFont="0" applyFill="0" applyBorder="0" applyAlignment="0" applyProtection="0"/>
    <xf numFmtId="173" fontId="46" fillId="0" borderId="0" applyFont="0" applyFill="0" applyBorder="0" applyAlignment="0" applyProtection="0"/>
    <xf numFmtId="198" fontId="46" fillId="0" borderId="0" applyFont="0" applyFill="0" applyBorder="0" applyAlignment="0" applyProtection="0"/>
    <xf numFmtId="167" fontId="46" fillId="0" borderId="0" applyFont="0" applyFill="0" applyBorder="0" applyAlignment="0" applyProtection="0"/>
    <xf numFmtId="0" fontId="106" fillId="0" borderId="0"/>
    <xf numFmtId="42" fontId="104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6" fillId="0" borderId="0"/>
    <xf numFmtId="0" fontId="1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5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42" fontId="104" fillId="0" borderId="0" applyFont="0" applyFill="0" applyBorder="0" applyAlignment="0" applyProtection="0"/>
    <xf numFmtId="0" fontId="108" fillId="0" borderId="0">
      <alignment vertical="top"/>
    </xf>
    <xf numFmtId="0" fontId="108" fillId="0" borderId="0">
      <alignment vertical="top"/>
    </xf>
    <xf numFmtId="0" fontId="108" fillId="0" borderId="0">
      <alignment vertical="top"/>
    </xf>
    <xf numFmtId="0" fontId="66" fillId="0" borderId="0"/>
    <xf numFmtId="0" fontId="10" fillId="0" borderId="0" applyNumberFormat="0" applyFill="0" applyBorder="0" applyAlignment="0" applyProtection="0"/>
    <xf numFmtId="0" fontId="106" fillId="0" borderId="0"/>
    <xf numFmtId="176" fontId="109" fillId="0" borderId="0" applyFont="0" applyFill="0" applyBorder="0" applyAlignment="0" applyProtection="0"/>
    <xf numFmtId="213" fontId="4" fillId="0" borderId="0" applyFill="0" applyBorder="0" applyAlignment="0" applyProtection="0"/>
    <xf numFmtId="214" fontId="110" fillId="0" borderId="0" applyFont="0" applyFill="0" applyBorder="0" applyAlignment="0" applyProtection="0"/>
    <xf numFmtId="215" fontId="110" fillId="0" borderId="0" applyFont="0" applyFill="0" applyBorder="0" applyAlignment="0" applyProtection="0"/>
    <xf numFmtId="0" fontId="111" fillId="0" borderId="0"/>
    <xf numFmtId="0" fontId="111" fillId="0" borderId="0"/>
    <xf numFmtId="0" fontId="112" fillId="0" borderId="0"/>
    <xf numFmtId="0" fontId="32" fillId="0" borderId="0"/>
    <xf numFmtId="1" fontId="113" fillId="0" borderId="1" applyBorder="0" applyAlignment="0">
      <alignment horizontal="center"/>
    </xf>
    <xf numFmtId="216" fontId="114" fillId="0" borderId="0" applyFont="0" applyFill="0" applyBorder="0" applyAlignment="0" applyProtection="0"/>
    <xf numFmtId="3" fontId="94" fillId="0" borderId="1"/>
    <xf numFmtId="196" fontId="114" fillId="0" borderId="0" applyFont="0" applyFill="0" applyBorder="0" applyAlignment="0" applyProtection="0"/>
    <xf numFmtId="3" fontId="94" fillId="0" borderId="1"/>
    <xf numFmtId="3" fontId="94" fillId="0" borderId="1"/>
    <xf numFmtId="10" fontId="114" fillId="0" borderId="0" applyFont="0" applyFill="0" applyBorder="0" applyAlignment="0" applyProtection="0"/>
    <xf numFmtId="1" fontId="115" fillId="0" borderId="1" applyBorder="0" applyAlignment="0">
      <alignment horizontal="center"/>
    </xf>
    <xf numFmtId="1" fontId="113" fillId="0" borderId="1" applyBorder="0" applyAlignment="0">
      <alignment horizontal="center"/>
    </xf>
    <xf numFmtId="0" fontId="33" fillId="2" borderId="0"/>
    <xf numFmtId="213" fontId="4" fillId="0" borderId="0" applyFill="0" applyBorder="0" applyAlignment="0" applyProtection="0"/>
    <xf numFmtId="176" fontId="109" fillId="0" borderId="0" applyFont="0" applyFill="0" applyBorder="0" applyAlignment="0" applyProtection="0"/>
    <xf numFmtId="0" fontId="33" fillId="2" borderId="0"/>
    <xf numFmtId="0" fontId="33" fillId="2" borderId="0"/>
    <xf numFmtId="0" fontId="33" fillId="2" borderId="0"/>
    <xf numFmtId="0" fontId="33" fillId="2" borderId="0"/>
    <xf numFmtId="0" fontId="3" fillId="2" borderId="0"/>
    <xf numFmtId="0" fontId="3" fillId="2" borderId="0"/>
    <xf numFmtId="0" fontId="33" fillId="2" borderId="0"/>
    <xf numFmtId="176" fontId="116" fillId="0" borderId="0" applyFont="0" applyFill="0" applyBorder="0" applyAlignment="0" applyProtection="0"/>
    <xf numFmtId="0" fontId="3" fillId="2" borderId="0"/>
    <xf numFmtId="0" fontId="33" fillId="2" borderId="0"/>
    <xf numFmtId="176" fontId="116" fillId="0" borderId="0" applyFont="0" applyFill="0" applyBorder="0" applyAlignment="0" applyProtection="0"/>
    <xf numFmtId="0" fontId="3" fillId="2" borderId="0"/>
    <xf numFmtId="176" fontId="116" fillId="0" borderId="0" applyFont="0" applyFill="0" applyBorder="0" applyAlignment="0" applyProtection="0"/>
    <xf numFmtId="0" fontId="33" fillId="2" borderId="0"/>
    <xf numFmtId="0" fontId="33" fillId="2" borderId="0"/>
    <xf numFmtId="176" fontId="116" fillId="0" borderId="0" applyFont="0" applyFill="0" applyBorder="0" applyAlignment="0" applyProtection="0"/>
    <xf numFmtId="0" fontId="117" fillId="0" borderId="0" applyFont="0" applyFill="0" applyBorder="0" applyAlignment="0">
      <alignment horizontal="left"/>
    </xf>
    <xf numFmtId="0" fontId="3" fillId="2" borderId="0"/>
    <xf numFmtId="176" fontId="116" fillId="0" borderId="0" applyFont="0" applyFill="0" applyBorder="0" applyAlignment="0" applyProtection="0"/>
    <xf numFmtId="0" fontId="33" fillId="3" borderId="0"/>
    <xf numFmtId="0" fontId="33" fillId="3" borderId="0"/>
    <xf numFmtId="176" fontId="116" fillId="0" borderId="0" applyFont="0" applyFill="0" applyBorder="0" applyAlignment="0" applyProtection="0"/>
    <xf numFmtId="0" fontId="33" fillId="2" borderId="0"/>
    <xf numFmtId="0" fontId="33" fillId="2" borderId="0"/>
    <xf numFmtId="0" fontId="33" fillId="2" borderId="0"/>
    <xf numFmtId="0" fontId="33" fillId="2" borderId="0"/>
    <xf numFmtId="0" fontId="33" fillId="2" borderId="0"/>
    <xf numFmtId="0" fontId="54" fillId="0" borderId="1" applyNumberFormat="0" applyFont="0" applyBorder="0">
      <alignment horizontal="left" indent="2"/>
    </xf>
    <xf numFmtId="0" fontId="117" fillId="0" borderId="0" applyFont="0" applyFill="0" applyBorder="0" applyAlignment="0">
      <alignment horizontal="left"/>
    </xf>
    <xf numFmtId="0" fontId="118" fillId="0" borderId="0"/>
    <xf numFmtId="0" fontId="119" fillId="4" borderId="5" applyFont="0" applyFill="0" applyAlignment="0">
      <alignment vertical="center" wrapText="1"/>
    </xf>
    <xf numFmtId="9" fontId="120" fillId="0" borderId="0" applyBorder="0" applyAlignment="0" applyProtection="0"/>
    <xf numFmtId="0" fontId="34" fillId="2" borderId="0"/>
    <xf numFmtId="0" fontId="34" fillId="2" borderId="0"/>
    <xf numFmtId="0" fontId="34" fillId="2" borderId="0"/>
    <xf numFmtId="0" fontId="34" fillId="2" borderId="0"/>
    <xf numFmtId="0" fontId="3" fillId="2" borderId="0"/>
    <xf numFmtId="0" fontId="3" fillId="2" borderId="0"/>
    <xf numFmtId="0" fontId="34" fillId="2" borderId="0"/>
    <xf numFmtId="0" fontId="34" fillId="3" borderId="0"/>
    <xf numFmtId="0" fontId="3" fillId="2" borderId="0"/>
    <xf numFmtId="0" fontId="34" fillId="2" borderId="0"/>
    <xf numFmtId="0" fontId="3" fillId="2" borderId="0"/>
    <xf numFmtId="0" fontId="34" fillId="3" borderId="0"/>
    <xf numFmtId="0" fontId="3" fillId="2" borderId="0"/>
    <xf numFmtId="0" fontId="34" fillId="3" borderId="0"/>
    <xf numFmtId="0" fontId="34" fillId="2" borderId="0"/>
    <xf numFmtId="0" fontId="34" fillId="2" borderId="0"/>
    <xf numFmtId="0" fontId="34" fillId="2" borderId="0"/>
    <xf numFmtId="0" fontId="54" fillId="0" borderId="1" applyNumberFormat="0" applyFont="0" applyBorder="0" applyAlignment="0">
      <alignment horizontal="center"/>
    </xf>
    <xf numFmtId="0" fontId="4" fillId="0" borderId="0"/>
    <xf numFmtId="0" fontId="76" fillId="5" borderId="0" applyNumberFormat="0" applyBorder="0" applyAlignment="0" applyProtection="0"/>
    <xf numFmtId="0" fontId="76" fillId="6" borderId="0" applyNumberFormat="0" applyBorder="0" applyAlignment="0" applyProtection="0"/>
    <xf numFmtId="0" fontId="76" fillId="7" borderId="0" applyNumberFormat="0" applyBorder="0" applyAlignment="0" applyProtection="0"/>
    <xf numFmtId="0" fontId="76" fillId="8" borderId="0" applyNumberFormat="0" applyBorder="0" applyAlignment="0" applyProtection="0"/>
    <xf numFmtId="0" fontId="76" fillId="9" borderId="0" applyNumberFormat="0" applyBorder="0" applyAlignment="0" applyProtection="0"/>
    <xf numFmtId="0" fontId="76" fillId="10" borderId="0" applyNumberFormat="0" applyBorder="0" applyAlignment="0" applyProtection="0"/>
    <xf numFmtId="0" fontId="66" fillId="0" borderId="0"/>
    <xf numFmtId="0" fontId="35" fillId="2" borderId="0"/>
    <xf numFmtId="0" fontId="35" fillId="2" borderId="0"/>
    <xf numFmtId="0" fontId="35" fillId="2" borderId="0"/>
    <xf numFmtId="0" fontId="35" fillId="2" borderId="0"/>
    <xf numFmtId="0" fontId="3" fillId="2" borderId="0"/>
    <xf numFmtId="0" fontId="3" fillId="2" borderId="0"/>
    <xf numFmtId="0" fontId="35" fillId="2" borderId="0"/>
    <xf numFmtId="0" fontId="35" fillId="3" borderId="0"/>
    <xf numFmtId="0" fontId="3" fillId="2" borderId="0"/>
    <xf numFmtId="0" fontId="35" fillId="2" borderId="0"/>
    <xf numFmtId="0" fontId="3" fillId="2" borderId="0"/>
    <xf numFmtId="0" fontId="35" fillId="3" borderId="0"/>
    <xf numFmtId="0" fontId="3" fillId="2" borderId="0"/>
    <xf numFmtId="0" fontId="35" fillId="3" borderId="0"/>
    <xf numFmtId="0" fontId="35" fillId="2" borderId="0"/>
    <xf numFmtId="0" fontId="35" fillId="2" borderId="0"/>
    <xf numFmtId="0" fontId="36" fillId="0" borderId="0">
      <alignment wrapText="1"/>
    </xf>
    <xf numFmtId="0" fontId="36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6" fillId="0" borderId="0">
      <alignment wrapText="1"/>
    </xf>
    <xf numFmtId="0" fontId="76" fillId="11" borderId="0" applyNumberFormat="0" applyBorder="0" applyAlignment="0" applyProtection="0"/>
    <xf numFmtId="0" fontId="76" fillId="12" borderId="0" applyNumberFormat="0" applyBorder="0" applyAlignment="0" applyProtection="0"/>
    <xf numFmtId="0" fontId="76" fillId="13" borderId="0" applyNumberFormat="0" applyBorder="0" applyAlignment="0" applyProtection="0"/>
    <xf numFmtId="0" fontId="76" fillId="8" borderId="0" applyNumberFormat="0" applyBorder="0" applyAlignment="0" applyProtection="0"/>
    <xf numFmtId="0" fontId="76" fillId="11" borderId="0" applyNumberFormat="0" applyBorder="0" applyAlignment="0" applyProtection="0"/>
    <xf numFmtId="0" fontId="76" fillId="14" borderId="0" applyNumberFormat="0" applyBorder="0" applyAlignment="0" applyProtection="0"/>
    <xf numFmtId="170" fontId="53" fillId="0" borderId="6" applyNumberFormat="0" applyFont="0" applyBorder="0" applyAlignment="0">
      <alignment horizontal="center"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7" fillId="15" borderId="0" applyNumberFormat="0" applyBorder="0" applyAlignment="0" applyProtection="0"/>
    <xf numFmtId="0" fontId="77" fillId="12" borderId="0" applyNumberFormat="0" applyBorder="0" applyAlignment="0" applyProtection="0"/>
    <xf numFmtId="0" fontId="77" fillId="13" borderId="0" applyNumberFormat="0" applyBorder="0" applyAlignment="0" applyProtection="0"/>
    <xf numFmtId="0" fontId="77" fillId="16" borderId="0" applyNumberFormat="0" applyBorder="0" applyAlignment="0" applyProtection="0"/>
    <xf numFmtId="0" fontId="77" fillId="17" borderId="0" applyNumberFormat="0" applyBorder="0" applyAlignment="0" applyProtection="0"/>
    <xf numFmtId="0" fontId="77" fillId="18" borderId="0" applyNumberFormat="0" applyBorder="0" applyAlignment="0" applyProtection="0"/>
    <xf numFmtId="0" fontId="121" fillId="0" borderId="0"/>
    <xf numFmtId="0" fontId="71" fillId="0" borderId="0"/>
    <xf numFmtId="0" fontId="77" fillId="19" borderId="0" applyNumberFormat="0" applyBorder="0" applyAlignment="0" applyProtection="0"/>
    <xf numFmtId="0" fontId="77" fillId="20" borderId="0" applyNumberFormat="0" applyBorder="0" applyAlignment="0" applyProtection="0"/>
    <xf numFmtId="0" fontId="77" fillId="21" borderId="0" applyNumberFormat="0" applyBorder="0" applyAlignment="0" applyProtection="0"/>
    <xf numFmtId="0" fontId="77" fillId="16" borderId="0" applyNumberFormat="0" applyBorder="0" applyAlignment="0" applyProtection="0"/>
    <xf numFmtId="0" fontId="77" fillId="17" borderId="0" applyNumberFormat="0" applyBorder="0" applyAlignment="0" applyProtection="0"/>
    <xf numFmtId="0" fontId="77" fillId="22" borderId="0" applyNumberFormat="0" applyBorder="0" applyAlignment="0" applyProtection="0"/>
    <xf numFmtId="217" fontId="66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22" fillId="0" borderId="0" applyFont="0" applyFill="0" applyBorder="0" applyAlignment="0" applyProtection="0"/>
    <xf numFmtId="218" fontId="66" fillId="0" borderId="0" applyFont="0" applyFill="0" applyBorder="0" applyAlignment="0" applyProtection="0"/>
    <xf numFmtId="0" fontId="14" fillId="0" borderId="0" applyFont="0" applyFill="0" applyBorder="0" applyAlignment="0" applyProtection="0"/>
    <xf numFmtId="178" fontId="122" fillId="0" borderId="0" applyFont="0" applyFill="0" applyBorder="0" applyAlignment="0" applyProtection="0"/>
    <xf numFmtId="0" fontId="42" fillId="0" borderId="0">
      <alignment horizontal="center" wrapText="1"/>
      <protection locked="0"/>
    </xf>
    <xf numFmtId="0" fontId="123" fillId="0" borderId="0" applyNumberFormat="0" applyBorder="0" applyAlignment="0">
      <alignment horizontal="center"/>
    </xf>
    <xf numFmtId="177" fontId="122" fillId="0" borderId="0" applyFont="0" applyFill="0" applyBorder="0" applyAlignment="0" applyProtection="0"/>
    <xf numFmtId="0" fontId="14" fillId="0" borderId="0" applyFont="0" applyFill="0" applyBorder="0" applyAlignment="0" applyProtection="0"/>
    <xf numFmtId="177" fontId="122" fillId="0" borderId="0" applyFont="0" applyFill="0" applyBorder="0" applyAlignment="0" applyProtection="0"/>
    <xf numFmtId="179" fontId="122" fillId="0" borderId="0" applyFont="0" applyFill="0" applyBorder="0" applyAlignment="0" applyProtection="0"/>
    <xf numFmtId="0" fontId="14" fillId="0" borderId="0" applyFont="0" applyFill="0" applyBorder="0" applyAlignment="0" applyProtection="0"/>
    <xf numFmtId="179" fontId="122" fillId="0" borderId="0" applyFont="0" applyFill="0" applyBorder="0" applyAlignment="0" applyProtection="0"/>
    <xf numFmtId="173" fontId="46" fillId="0" borderId="0" applyFont="0" applyFill="0" applyBorder="0" applyAlignment="0" applyProtection="0"/>
    <xf numFmtId="0" fontId="78" fillId="6" borderId="0" applyNumberFormat="0" applyBorder="0" applyAlignment="0" applyProtection="0"/>
    <xf numFmtId="0" fontId="12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5" fillId="0" borderId="0"/>
    <xf numFmtId="0" fontId="126" fillId="0" borderId="0" applyNumberFormat="0" applyFill="0" applyBorder="0" applyAlignment="0" applyProtection="0"/>
    <xf numFmtId="0" fontId="14" fillId="0" borderId="0"/>
    <xf numFmtId="0" fontId="19" fillId="0" borderId="0"/>
    <xf numFmtId="0" fontId="69" fillId="0" borderId="0"/>
    <xf numFmtId="0" fontId="14" fillId="0" borderId="0"/>
    <xf numFmtId="0" fontId="127" fillId="0" borderId="0"/>
    <xf numFmtId="0" fontId="128" fillId="0" borderId="0"/>
    <xf numFmtId="0" fontId="129" fillId="0" borderId="0"/>
    <xf numFmtId="0" fontId="66" fillId="0" borderId="0" applyFill="0" applyBorder="0" applyAlignment="0"/>
    <xf numFmtId="219" fontId="130" fillId="0" borderId="0" applyFill="0" applyBorder="0" applyAlignment="0"/>
    <xf numFmtId="196" fontId="13" fillId="0" borderId="0" applyFill="0" applyBorder="0" applyAlignment="0"/>
    <xf numFmtId="196" fontId="13" fillId="0" borderId="0" applyFill="0" applyBorder="0" applyAlignment="0"/>
    <xf numFmtId="220" fontId="13" fillId="0" borderId="0" applyFill="0" applyBorder="0" applyAlignment="0"/>
    <xf numFmtId="220" fontId="13" fillId="0" borderId="0" applyFill="0" applyBorder="0" applyAlignment="0"/>
    <xf numFmtId="221" fontId="66" fillId="0" borderId="0" applyFill="0" applyBorder="0" applyAlignment="0"/>
    <xf numFmtId="174" fontId="130" fillId="0" borderId="0" applyFill="0" applyBorder="0" applyAlignment="0"/>
    <xf numFmtId="222" fontId="130" fillId="0" borderId="0" applyFill="0" applyBorder="0" applyAlignment="0"/>
    <xf numFmtId="219" fontId="130" fillId="0" borderId="0" applyFill="0" applyBorder="0" applyAlignment="0"/>
    <xf numFmtId="0" fontId="79" fillId="23" borderId="7" applyNumberFormat="0" applyAlignment="0" applyProtection="0"/>
    <xf numFmtId="0" fontId="131" fillId="0" borderId="0"/>
    <xf numFmtId="223" fontId="132" fillId="0" borderId="4" applyBorder="0"/>
    <xf numFmtId="223" fontId="133" fillId="0" borderId="8">
      <protection locked="0"/>
    </xf>
    <xf numFmtId="223" fontId="133" fillId="0" borderId="8">
      <protection locked="0"/>
    </xf>
    <xf numFmtId="224" fontId="104" fillId="0" borderId="0" applyFont="0" applyFill="0" applyBorder="0" applyAlignment="0" applyProtection="0"/>
    <xf numFmtId="3" fontId="134" fillId="24" borderId="1"/>
    <xf numFmtId="225" fontId="135" fillId="0" borderId="8"/>
    <xf numFmtId="225" fontId="135" fillId="0" borderId="8"/>
    <xf numFmtId="0" fontId="80" fillId="25" borderId="9" applyNumberFormat="0" applyAlignment="0" applyProtection="0"/>
    <xf numFmtId="170" fontId="136" fillId="0" borderId="0" applyFont="0" applyFill="0" applyBorder="0" applyAlignment="0" applyProtection="0"/>
    <xf numFmtId="1" fontId="137" fillId="0" borderId="10" applyBorder="0"/>
    <xf numFmtId="0" fontId="138" fillId="0" borderId="6" applyNumberFormat="0" applyFill="0" applyProtection="0">
      <alignment horizontal="center"/>
    </xf>
    <xf numFmtId="43" fontId="1" fillId="0" borderId="0" applyFont="0" applyFill="0" applyBorder="0" applyAlignment="0" applyProtection="0"/>
    <xf numFmtId="226" fontId="139" fillId="0" borderId="0"/>
    <xf numFmtId="226" fontId="139" fillId="0" borderId="0"/>
    <xf numFmtId="226" fontId="139" fillId="0" borderId="0"/>
    <xf numFmtId="226" fontId="139" fillId="0" borderId="0"/>
    <xf numFmtId="226" fontId="139" fillId="0" borderId="0"/>
    <xf numFmtId="226" fontId="139" fillId="0" borderId="0"/>
    <xf numFmtId="226" fontId="139" fillId="0" borderId="0"/>
    <xf numFmtId="226" fontId="139" fillId="0" borderId="0"/>
    <xf numFmtId="0" fontId="140" fillId="0" borderId="1"/>
    <xf numFmtId="174" fontId="130" fillId="0" borderId="0" applyFont="0" applyFill="0" applyBorder="0" applyAlignment="0" applyProtection="0"/>
    <xf numFmtId="43" fontId="81" fillId="0" borderId="0" applyFont="0" applyFill="0" applyBorder="0" applyAlignment="0" applyProtection="0"/>
    <xf numFmtId="43" fontId="52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52" fillId="0" borderId="0" applyFont="0" applyFill="0" applyBorder="0" applyAlignment="0" applyProtection="0"/>
    <xf numFmtId="43" fontId="6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4" fillId="0" borderId="0" applyFont="0" applyFill="0" applyBorder="0" applyAlignment="0" applyProtection="0"/>
    <xf numFmtId="194" fontId="1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93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5" fontId="66" fillId="0" borderId="0" applyFont="0" applyFill="0" applyBorder="0" applyAlignment="0" applyProtection="0"/>
    <xf numFmtId="43" fontId="52" fillId="0" borderId="0" applyFont="0" applyFill="0" applyBorder="0" applyAlignment="0" applyProtection="0"/>
    <xf numFmtId="19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3" fillId="0" borderId="0" applyFont="0" applyFill="0" applyBorder="0" applyAlignment="0" applyProtection="0"/>
    <xf numFmtId="192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66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63" fillId="0" borderId="0" applyFont="0" applyFill="0" applyBorder="0" applyAlignment="0" applyProtection="0"/>
    <xf numFmtId="43" fontId="66" fillId="0" borderId="0" applyFont="0" applyFill="0" applyBorder="0" applyAlignment="0" applyProtection="0"/>
    <xf numFmtId="227" fontId="32" fillId="0" borderId="0"/>
    <xf numFmtId="37" fontId="114" fillId="0" borderId="0" applyFont="0" applyFill="0" applyBorder="0" applyAlignment="0" applyProtection="0"/>
    <xf numFmtId="219" fontId="114" fillId="0" borderId="0" applyFont="0" applyFill="0" applyBorder="0" applyAlignment="0" applyProtection="0"/>
    <xf numFmtId="39" fontId="114" fillId="0" borderId="0" applyFont="0" applyFill="0" applyBorder="0" applyAlignment="0" applyProtection="0"/>
    <xf numFmtId="3" fontId="13" fillId="0" borderId="0" applyFont="0" applyFill="0" applyBorder="0" applyAlignment="0" applyProtection="0"/>
    <xf numFmtId="3" fontId="13" fillId="0" borderId="0" applyFont="0" applyFill="0" applyBorder="0" applyAlignment="0" applyProtection="0"/>
    <xf numFmtId="0" fontId="141" fillId="0" borderId="0">
      <alignment horizontal="center"/>
    </xf>
    <xf numFmtId="0" fontId="142" fillId="0" borderId="0" applyNumberFormat="0" applyAlignment="0">
      <alignment horizontal="left"/>
    </xf>
    <xf numFmtId="0" fontId="143" fillId="0" borderId="0" applyNumberFormat="0" applyAlignment="0"/>
    <xf numFmtId="228" fontId="19" fillId="0" borderId="0" applyFont="0" applyFill="0" applyBorder="0" applyAlignment="0" applyProtection="0"/>
    <xf numFmtId="229" fontId="144" fillId="0" borderId="0">
      <protection locked="0"/>
    </xf>
    <xf numFmtId="230" fontId="144" fillId="0" borderId="0">
      <protection locked="0"/>
    </xf>
    <xf numFmtId="231" fontId="145" fillId="0" borderId="11">
      <protection locked="0"/>
    </xf>
    <xf numFmtId="232" fontId="144" fillId="0" borderId="0">
      <protection locked="0"/>
    </xf>
    <xf numFmtId="233" fontId="144" fillId="0" borderId="0">
      <protection locked="0"/>
    </xf>
    <xf numFmtId="232" fontId="144" fillId="0" borderId="0" applyNumberFormat="0">
      <protection locked="0"/>
    </xf>
    <xf numFmtId="232" fontId="144" fillId="0" borderId="0">
      <protection locked="0"/>
    </xf>
    <xf numFmtId="223" fontId="146" fillId="0" borderId="2"/>
    <xf numFmtId="234" fontId="146" fillId="0" borderId="2"/>
    <xf numFmtId="219" fontId="130" fillId="0" borderId="0" applyFont="0" applyFill="0" applyBorder="0" applyAlignment="0" applyProtection="0"/>
    <xf numFmtId="5" fontId="114" fillId="0" borderId="0" applyFont="0" applyFill="0" applyBorder="0" applyAlignment="0" applyProtection="0"/>
    <xf numFmtId="7" fontId="114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235" fontId="13" fillId="0" borderId="0"/>
    <xf numFmtId="235" fontId="13" fillId="0" borderId="0"/>
    <xf numFmtId="223" fontId="95" fillId="0" borderId="2">
      <alignment horizontal="center"/>
      <protection hidden="1"/>
    </xf>
    <xf numFmtId="236" fontId="147" fillId="0" borderId="2">
      <alignment horizontal="center"/>
      <protection hidden="1"/>
    </xf>
    <xf numFmtId="190" fontId="4" fillId="0" borderId="12"/>
    <xf numFmtId="0" fontId="37" fillId="2" borderId="0" applyNumberFormat="0" applyFont="0" applyFill="0" applyBorder="0" applyProtection="0">
      <alignment horizontal="left"/>
    </xf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14" fontId="108" fillId="0" borderId="0" applyFill="0" applyBorder="0" applyAlignment="0"/>
    <xf numFmtId="0" fontId="66" fillId="0" borderId="0" applyFont="0" applyFill="0" applyBorder="0" applyAlignment="0" applyProtection="0"/>
    <xf numFmtId="3" fontId="148" fillId="0" borderId="13">
      <alignment horizontal="left" vertical="top" wrapText="1"/>
    </xf>
    <xf numFmtId="16" fontId="66" fillId="0" borderId="0"/>
    <xf numFmtId="16" fontId="66" fillId="0" borderId="0"/>
    <xf numFmtId="237" fontId="13" fillId="0" borderId="14">
      <alignment vertical="center"/>
    </xf>
    <xf numFmtId="237" fontId="13" fillId="0" borderId="14">
      <alignment vertical="center"/>
    </xf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238" fontId="4" fillId="0" borderId="0"/>
    <xf numFmtId="238" fontId="4" fillId="0" borderId="0"/>
    <xf numFmtId="239" fontId="10" fillId="0" borderId="1"/>
    <xf numFmtId="239" fontId="10" fillId="0" borderId="1"/>
    <xf numFmtId="240" fontId="13" fillId="0" borderId="0"/>
    <xf numFmtId="240" fontId="13" fillId="0" borderId="0"/>
    <xf numFmtId="241" fontId="10" fillId="0" borderId="0"/>
    <xf numFmtId="241" fontId="10" fillId="0" borderId="0"/>
    <xf numFmtId="166" fontId="149" fillId="0" borderId="0" applyFont="0" applyFill="0" applyBorder="0" applyAlignment="0" applyProtection="0"/>
    <xf numFmtId="167" fontId="149" fillId="0" borderId="0" applyFont="0" applyFill="0" applyBorder="0" applyAlignment="0" applyProtection="0"/>
    <xf numFmtId="166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4" fontId="149" fillId="0" borderId="0" applyFont="0" applyFill="0" applyBorder="0" applyAlignment="0" applyProtection="0"/>
    <xf numFmtId="164" fontId="149" fillId="0" borderId="0" applyFont="0" applyFill="0" applyBorder="0" applyAlignment="0" applyProtection="0"/>
    <xf numFmtId="245" fontId="4" fillId="0" borderId="0" applyFill="0" applyBorder="0" applyAlignment="0" applyProtection="0"/>
    <xf numFmtId="246" fontId="4" fillId="0" borderId="0" applyFill="0" applyBorder="0" applyAlignment="0" applyProtection="0"/>
    <xf numFmtId="245" fontId="4" fillId="0" borderId="0" applyFill="0" applyBorder="0" applyAlignment="0" applyProtection="0"/>
    <xf numFmtId="166" fontId="149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164" fontId="149" fillId="0" borderId="0" applyFont="0" applyFill="0" applyBorder="0" applyAlignment="0" applyProtection="0"/>
    <xf numFmtId="164" fontId="149" fillId="0" borderId="0" applyFont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8" fontId="4" fillId="0" borderId="0" applyFill="0" applyBorder="0" applyAlignment="0" applyProtection="0"/>
    <xf numFmtId="248" fontId="4" fillId="0" borderId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8" fontId="4" fillId="0" borderId="0" applyFill="0" applyBorder="0" applyAlignment="0" applyProtection="0"/>
    <xf numFmtId="248" fontId="4" fillId="0" borderId="0" applyFill="0" applyBorder="0" applyAlignment="0" applyProtection="0"/>
    <xf numFmtId="248" fontId="4" fillId="0" borderId="0" applyFill="0" applyBorder="0" applyAlignment="0" applyProtection="0"/>
    <xf numFmtId="248" fontId="4" fillId="0" borderId="0" applyFill="0" applyBorder="0" applyAlignment="0" applyProtection="0"/>
    <xf numFmtId="248" fontId="4" fillId="0" borderId="0" applyFill="0" applyBorder="0" applyAlignment="0" applyProtection="0"/>
    <xf numFmtId="248" fontId="4" fillId="0" borderId="0" applyFill="0" applyBorder="0" applyAlignment="0" applyProtection="0"/>
    <xf numFmtId="248" fontId="4" fillId="0" borderId="0" applyFill="0" applyBorder="0" applyAlignment="0" applyProtection="0"/>
    <xf numFmtId="248" fontId="4" fillId="0" borderId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8" fontId="4" fillId="0" borderId="0" applyFill="0" applyBorder="0" applyAlignment="0" applyProtection="0"/>
    <xf numFmtId="248" fontId="4" fillId="0" borderId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7" fontId="4" fillId="0" borderId="0" applyFont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3" fontId="4" fillId="0" borderId="0" applyFill="0" applyBorder="0" applyAlignment="0" applyProtection="0"/>
    <xf numFmtId="243" fontId="4" fillId="0" borderId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164" fontId="149" fillId="0" borderId="0" applyFont="0" applyFill="0" applyBorder="0" applyAlignment="0" applyProtection="0"/>
    <xf numFmtId="164" fontId="149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50" fontId="4" fillId="0" borderId="0" applyFill="0" applyBorder="0" applyAlignment="0" applyProtection="0"/>
    <xf numFmtId="250" fontId="4" fillId="0" borderId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50" fontId="4" fillId="0" borderId="0" applyFill="0" applyBorder="0" applyAlignment="0" applyProtection="0"/>
    <xf numFmtId="250" fontId="4" fillId="0" borderId="0" applyFill="0" applyBorder="0" applyAlignment="0" applyProtection="0"/>
    <xf numFmtId="250" fontId="4" fillId="0" borderId="0" applyFill="0" applyBorder="0" applyAlignment="0" applyProtection="0"/>
    <xf numFmtId="250" fontId="4" fillId="0" borderId="0" applyFill="0" applyBorder="0" applyAlignment="0" applyProtection="0"/>
    <xf numFmtId="250" fontId="4" fillId="0" borderId="0" applyFill="0" applyBorder="0" applyAlignment="0" applyProtection="0"/>
    <xf numFmtId="250" fontId="4" fillId="0" borderId="0" applyFill="0" applyBorder="0" applyAlignment="0" applyProtection="0"/>
    <xf numFmtId="250" fontId="4" fillId="0" borderId="0" applyFill="0" applyBorder="0" applyAlignment="0" applyProtection="0"/>
    <xf numFmtId="250" fontId="4" fillId="0" borderId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50" fontId="4" fillId="0" borderId="0" applyFill="0" applyBorder="0" applyAlignment="0" applyProtection="0"/>
    <xf numFmtId="250" fontId="4" fillId="0" borderId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2" fontId="66" fillId="0" borderId="0" applyFont="0" applyFill="0" applyBorder="0" applyAlignment="0" applyProtection="0"/>
    <xf numFmtId="242" fontId="66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249" fontId="4" fillId="0" borderId="0" applyFont="0" applyFill="0" applyBorder="0" applyAlignment="0" applyProtection="0"/>
    <xf numFmtId="41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164" fontId="149" fillId="0" borderId="0" applyFont="0" applyFill="0" applyBorder="0" applyAlignment="0" applyProtection="0"/>
    <xf numFmtId="164" fontId="149" fillId="0" borderId="0" applyFont="0" applyFill="0" applyBorder="0" applyAlignment="0" applyProtection="0"/>
    <xf numFmtId="164" fontId="149" fillId="0" borderId="0" applyFont="0" applyFill="0" applyBorder="0" applyAlignment="0" applyProtection="0"/>
    <xf numFmtId="164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164" fontId="149" fillId="0" borderId="0" applyFont="0" applyFill="0" applyBorder="0" applyAlignment="0" applyProtection="0"/>
    <xf numFmtId="164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166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245" fontId="4" fillId="0" borderId="0" applyFill="0" applyBorder="0" applyAlignment="0" applyProtection="0"/>
    <xf numFmtId="246" fontId="4" fillId="0" borderId="0" applyFill="0" applyBorder="0" applyAlignment="0" applyProtection="0"/>
    <xf numFmtId="164" fontId="149" fillId="0" borderId="0" applyFont="0" applyFill="0" applyBorder="0" applyAlignment="0" applyProtection="0"/>
    <xf numFmtId="164" fontId="149" fillId="0" borderId="0" applyFont="0" applyFill="0" applyBorder="0" applyAlignment="0" applyProtection="0"/>
    <xf numFmtId="246" fontId="4" fillId="0" borderId="0" applyFill="0" applyBorder="0" applyAlignment="0" applyProtection="0"/>
    <xf numFmtId="41" fontId="149" fillId="0" borderId="0" applyFont="0" applyFill="0" applyBorder="0" applyAlignment="0" applyProtection="0"/>
    <xf numFmtId="245" fontId="4" fillId="0" borderId="0" applyFill="0" applyBorder="0" applyAlignment="0" applyProtection="0"/>
    <xf numFmtId="246" fontId="4" fillId="0" borderId="0" applyFill="0" applyBorder="0" applyAlignment="0" applyProtection="0"/>
    <xf numFmtId="164" fontId="149" fillId="0" borderId="0" applyFont="0" applyFill="0" applyBorder="0" applyAlignment="0" applyProtection="0"/>
    <xf numFmtId="246" fontId="4" fillId="0" borderId="0" applyFill="0" applyBorder="0" applyAlignment="0" applyProtection="0"/>
    <xf numFmtId="166" fontId="149" fillId="0" borderId="0" applyFont="0" applyFill="0" applyBorder="0" applyAlignment="0" applyProtection="0"/>
    <xf numFmtId="164" fontId="149" fillId="0" borderId="0" applyFont="0" applyFill="0" applyBorder="0" applyAlignment="0" applyProtection="0"/>
    <xf numFmtId="166" fontId="149" fillId="0" borderId="0" applyFont="0" applyFill="0" applyBorder="0" applyAlignment="0" applyProtection="0"/>
    <xf numFmtId="164" fontId="149" fillId="0" borderId="0" applyFont="0" applyFill="0" applyBorder="0" applyAlignment="0" applyProtection="0"/>
    <xf numFmtId="41" fontId="149" fillId="0" borderId="0" applyFont="0" applyFill="0" applyBorder="0" applyAlignment="0" applyProtection="0"/>
    <xf numFmtId="0" fontId="82" fillId="0" borderId="0" applyNumberFormat="0" applyFill="0" applyBorder="0" applyAlignment="0" applyProtection="0"/>
    <xf numFmtId="2" fontId="13" fillId="0" borderId="0" applyFont="0" applyFill="0" applyBorder="0" applyAlignment="0" applyProtection="0"/>
    <xf numFmtId="0" fontId="83" fillId="7" borderId="0" applyNumberFormat="0" applyBorder="0" applyAlignment="0" applyProtection="0"/>
    <xf numFmtId="0" fontId="15" fillId="0" borderId="15" applyNumberFormat="0" applyAlignment="0" applyProtection="0">
      <alignment horizontal="left" vertical="center"/>
    </xf>
    <xf numFmtId="0" fontId="15" fillId="0" borderId="16">
      <alignment horizontal="left" vertical="center"/>
    </xf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4" fillId="0" borderId="17" applyNumberFormat="0" applyFill="0" applyAlignment="0" applyProtection="0"/>
    <xf numFmtId="0" fontId="84" fillId="0" borderId="0" applyNumberForma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85" fillId="10" borderId="7" applyNumberFormat="0" applyAlignment="0" applyProtection="0"/>
    <xf numFmtId="0" fontId="86" fillId="0" borderId="18" applyNumberFormat="0" applyFill="0" applyAlignment="0" applyProtection="0"/>
    <xf numFmtId="3" fontId="11" fillId="0" borderId="13" applyNumberFormat="0" applyAlignment="0">
      <alignment horizontal="center" vertical="center"/>
    </xf>
    <xf numFmtId="3" fontId="54" fillId="0" borderId="13" applyNumberFormat="0" applyAlignment="0">
      <alignment horizontal="center" vertical="center"/>
    </xf>
    <xf numFmtId="3" fontId="9" fillId="0" borderId="13" applyNumberFormat="0" applyAlignment="0">
      <alignment horizontal="center" vertical="center"/>
    </xf>
    <xf numFmtId="0" fontId="18" fillId="0" borderId="0" applyNumberFormat="0" applyFont="0" applyFill="0" applyAlignment="0"/>
    <xf numFmtId="0" fontId="87" fillId="26" borderId="0" applyNumberFormat="0" applyBorder="0" applyAlignment="0" applyProtection="0"/>
    <xf numFmtId="180" fontId="19" fillId="0" borderId="0"/>
    <xf numFmtId="195" fontId="55" fillId="0" borderId="0"/>
    <xf numFmtId="180" fontId="50" fillId="0" borderId="0"/>
    <xf numFmtId="180" fontId="19" fillId="0" borderId="0"/>
    <xf numFmtId="0" fontId="4" fillId="0" borderId="0"/>
    <xf numFmtId="0" fontId="81" fillId="0" borderId="0"/>
    <xf numFmtId="0" fontId="81" fillId="0" borderId="0"/>
    <xf numFmtId="0" fontId="81" fillId="0" borderId="0"/>
    <xf numFmtId="0" fontId="4" fillId="0" borderId="0"/>
    <xf numFmtId="0" fontId="4" fillId="0" borderId="0"/>
    <xf numFmtId="0" fontId="13" fillId="0" borderId="0"/>
    <xf numFmtId="0" fontId="7" fillId="0" borderId="0"/>
    <xf numFmtId="0" fontId="13" fillId="0" borderId="0"/>
    <xf numFmtId="0" fontId="81" fillId="0" borderId="0"/>
    <xf numFmtId="0" fontId="4" fillId="0" borderId="0"/>
    <xf numFmtId="0" fontId="4" fillId="0" borderId="0"/>
    <xf numFmtId="0" fontId="13" fillId="0" borderId="0"/>
    <xf numFmtId="0" fontId="7" fillId="0" borderId="0"/>
    <xf numFmtId="0" fontId="32" fillId="0" borderId="0"/>
    <xf numFmtId="0" fontId="58" fillId="0" borderId="0"/>
    <xf numFmtId="0" fontId="7" fillId="0" borderId="0"/>
    <xf numFmtId="0" fontId="13" fillId="0" borderId="0"/>
    <xf numFmtId="0" fontId="18" fillId="0" borderId="0"/>
    <xf numFmtId="0" fontId="4" fillId="0" borderId="0"/>
    <xf numFmtId="0" fontId="4" fillId="0" borderId="0"/>
    <xf numFmtId="1" fontId="1" fillId="0" borderId="0"/>
    <xf numFmtId="1" fontId="4" fillId="0" borderId="0"/>
    <xf numFmtId="3" fontId="45" fillId="0" borderId="0"/>
    <xf numFmtId="0" fontId="1" fillId="0" borderId="0"/>
    <xf numFmtId="0" fontId="1" fillId="0" borderId="0"/>
    <xf numFmtId="0" fontId="48" fillId="27" borderId="19" applyNumberFormat="0" applyFont="0" applyAlignment="0" applyProtection="0"/>
    <xf numFmtId="0" fontId="88" fillId="23" borderId="20" applyNumberFormat="0" applyAlignment="0" applyProtection="0"/>
    <xf numFmtId="9" fontId="1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65" fillId="0" borderId="0" applyFont="0" applyFill="0" applyBorder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189" fontId="19" fillId="0" borderId="21">
      <alignment horizontal="right" vertical="center"/>
    </xf>
    <xf numFmtId="189" fontId="50" fillId="0" borderId="21">
      <alignment horizontal="right" vertical="center"/>
    </xf>
    <xf numFmtId="189" fontId="19" fillId="0" borderId="21">
      <alignment horizontal="right" vertical="center"/>
    </xf>
    <xf numFmtId="186" fontId="19" fillId="0" borderId="21">
      <alignment horizontal="center"/>
    </xf>
    <xf numFmtId="186" fontId="50" fillId="0" borderId="21">
      <alignment horizontal="center"/>
    </xf>
    <xf numFmtId="186" fontId="19" fillId="0" borderId="21">
      <alignment horizontal="center"/>
    </xf>
    <xf numFmtId="0" fontId="89" fillId="0" borderId="0" applyNumberFormat="0" applyFill="0" applyBorder="0" applyAlignment="0" applyProtection="0"/>
    <xf numFmtId="3" fontId="56" fillId="0" borderId="13" applyNumberFormat="0" applyAlignment="0">
      <alignment horizontal="center" vertical="center"/>
    </xf>
    <xf numFmtId="3" fontId="57" fillId="0" borderId="8" applyNumberFormat="0" applyAlignment="0">
      <alignment horizontal="left" wrapText="1"/>
    </xf>
    <xf numFmtId="0" fontId="13" fillId="0" borderId="5" applyNumberFormat="0" applyFont="0" applyFill="0" applyAlignment="0" applyProtection="0"/>
    <xf numFmtId="187" fontId="19" fillId="0" borderId="0"/>
    <xf numFmtId="187" fontId="50" fillId="0" borderId="0"/>
    <xf numFmtId="187" fontId="19" fillId="0" borderId="0"/>
    <xf numFmtId="188" fontId="19" fillId="0" borderId="1"/>
    <xf numFmtId="188" fontId="50" fillId="0" borderId="1"/>
    <xf numFmtId="188" fontId="19" fillId="0" borderId="1"/>
    <xf numFmtId="0" fontId="90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7" fillId="0" borderId="0">
      <alignment vertical="center"/>
    </xf>
    <xf numFmtId="40" fontId="20" fillId="0" borderId="0" applyFont="0" applyFill="0" applyBorder="0" applyAlignment="0" applyProtection="0"/>
    <xf numFmtId="38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2" fillId="0" borderId="0"/>
    <xf numFmtId="0" fontId="24" fillId="0" borderId="0" applyFont="0" applyFill="0" applyBorder="0" applyAlignment="0" applyProtection="0"/>
    <xf numFmtId="171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25" fillId="0" borderId="0"/>
    <xf numFmtId="0" fontId="18" fillId="0" borderId="0"/>
    <xf numFmtId="166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73" fontId="23" fillId="0" borderId="0" applyFont="0" applyFill="0" applyBorder="0" applyAlignment="0" applyProtection="0"/>
    <xf numFmtId="172" fontId="26" fillId="0" borderId="0" applyFont="0" applyFill="0" applyBorder="0" applyAlignment="0" applyProtection="0"/>
    <xf numFmtId="174" fontId="23" fillId="0" borderId="0" applyFont="0" applyFill="0" applyBorder="0" applyAlignment="0" applyProtection="0"/>
  </cellStyleXfs>
  <cellXfs count="1003">
    <xf numFmtId="0" fontId="0" fillId="0" borderId="0" xfId="0"/>
    <xf numFmtId="0" fontId="10" fillId="0" borderId="0" xfId="0" applyFont="1"/>
    <xf numFmtId="0" fontId="13" fillId="0" borderId="0" xfId="26"/>
    <xf numFmtId="0" fontId="0" fillId="0" borderId="0" xfId="0" applyProtection="1">
      <protection hidden="1"/>
    </xf>
    <xf numFmtId="0" fontId="0" fillId="0" borderId="0" xfId="0" applyProtection="1">
      <protection locked="0" hidden="1"/>
    </xf>
    <xf numFmtId="0" fontId="3" fillId="0" borderId="0" xfId="0" applyFont="1"/>
    <xf numFmtId="182" fontId="12" fillId="0" borderId="0" xfId="0" applyNumberFormat="1" applyFont="1" applyAlignment="1">
      <alignment horizontal="center" vertical="center"/>
    </xf>
    <xf numFmtId="182" fontId="6" fillId="0" borderId="0" xfId="0" applyNumberFormat="1" applyFont="1" applyAlignment="1">
      <alignment horizontal="left" vertical="center" wrapText="1"/>
    </xf>
    <xf numFmtId="182" fontId="5" fillId="0" borderId="0" xfId="0" applyNumberFormat="1" applyFont="1" applyAlignment="1">
      <alignment vertical="center" wrapText="1"/>
    </xf>
    <xf numFmtId="182" fontId="3" fillId="0" borderId="0" xfId="0" applyNumberFormat="1" applyFont="1" applyAlignment="1">
      <alignment vertical="center" wrapText="1"/>
    </xf>
    <xf numFmtId="182" fontId="6" fillId="0" borderId="0" xfId="0" applyNumberFormat="1" applyFont="1" applyAlignment="1">
      <alignment vertical="center" wrapText="1"/>
    </xf>
    <xf numFmtId="182" fontId="12" fillId="0" borderId="0" xfId="0" applyNumberFormat="1" applyFont="1"/>
    <xf numFmtId="182" fontId="12" fillId="0" borderId="0" xfId="0" applyNumberFormat="1" applyFont="1" applyAlignment="1">
      <alignment horizontal="center"/>
    </xf>
    <xf numFmtId="182" fontId="5" fillId="0" borderId="0" xfId="0" applyNumberFormat="1" applyFont="1" applyAlignment="1">
      <alignment horizontal="left" vertical="center" wrapText="1"/>
    </xf>
    <xf numFmtId="0" fontId="0" fillId="0" borderId="0" xfId="0" applyProtection="1">
      <protection locked="0"/>
    </xf>
    <xf numFmtId="182" fontId="41" fillId="0" borderId="0" xfId="0" applyNumberFormat="1" applyFont="1"/>
    <xf numFmtId="182" fontId="40" fillId="0" borderId="0" xfId="0" applyNumberFormat="1" applyFont="1"/>
    <xf numFmtId="0" fontId="7" fillId="0" borderId="0" xfId="0" applyFont="1"/>
    <xf numFmtId="182" fontId="31" fillId="0" borderId="0" xfId="0" applyNumberFormat="1" applyFont="1"/>
    <xf numFmtId="0" fontId="51" fillId="0" borderId="0" xfId="0" applyFont="1"/>
    <xf numFmtId="0" fontId="7" fillId="0" borderId="0" xfId="0" applyFont="1" applyAlignment="1">
      <alignment horizontal="center"/>
    </xf>
    <xf numFmtId="0" fontId="30" fillId="0" borderId="0" xfId="0" applyFont="1"/>
    <xf numFmtId="182" fontId="8" fillId="0" borderId="0" xfId="0" applyNumberFormat="1" applyFont="1" applyAlignment="1">
      <alignment vertical="center" wrapText="1"/>
    </xf>
    <xf numFmtId="0" fontId="30" fillId="0" borderId="8" xfId="0" applyFont="1" applyBorder="1" applyAlignment="1">
      <alignment horizontal="center" vertical="center"/>
    </xf>
    <xf numFmtId="182" fontId="8" fillId="0" borderId="0" xfId="0" applyNumberFormat="1" applyFont="1" applyAlignment="1">
      <alignment horizontal="left" vertical="center" wrapText="1"/>
    </xf>
    <xf numFmtId="0" fontId="32" fillId="0" borderId="0" xfId="0" applyFont="1"/>
    <xf numFmtId="170" fontId="40" fillId="0" borderId="8" xfId="574" applyNumberFormat="1" applyFont="1" applyFill="1" applyBorder="1" applyAlignment="1">
      <alignment horizontal="center" vertical="center"/>
    </xf>
    <xf numFmtId="170" fontId="31" fillId="0" borderId="8" xfId="574" applyNumberFormat="1" applyFont="1" applyFill="1" applyBorder="1" applyAlignment="1">
      <alignment horizontal="center" vertical="center"/>
    </xf>
    <xf numFmtId="170" fontId="31" fillId="0" borderId="8" xfId="574" applyNumberFormat="1" applyFont="1" applyFill="1" applyBorder="1" applyAlignment="1">
      <alignment vertical="center"/>
    </xf>
    <xf numFmtId="0" fontId="10" fillId="0" borderId="0" xfId="0" applyFont="1" applyAlignment="1">
      <alignment vertical="center" wrapText="1"/>
    </xf>
    <xf numFmtId="0" fontId="9" fillId="0" borderId="0" xfId="0" applyFont="1"/>
    <xf numFmtId="0" fontId="10" fillId="0" borderId="0" xfId="0" applyFont="1" applyAlignment="1">
      <alignment horizontal="center" vertical="center" wrapText="1"/>
    </xf>
    <xf numFmtId="0" fontId="10" fillId="28" borderId="0" xfId="0" applyFont="1" applyFill="1"/>
    <xf numFmtId="0" fontId="32" fillId="0" borderId="0" xfId="0" applyFont="1" applyAlignment="1">
      <alignment horizontal="left"/>
    </xf>
    <xf numFmtId="0" fontId="67" fillId="0" borderId="0" xfId="914" applyFont="1" applyAlignment="1">
      <alignment vertical="center"/>
    </xf>
    <xf numFmtId="0" fontId="91" fillId="0" borderId="0" xfId="896" applyFont="1" applyFill="1" applyBorder="1" applyAlignment="1" applyProtection="1">
      <alignment vertical="center"/>
    </xf>
    <xf numFmtId="0" fontId="67" fillId="0" borderId="0" xfId="914" applyFont="1" applyAlignment="1">
      <alignment horizontal="center" vertical="center" wrapText="1"/>
    </xf>
    <xf numFmtId="197" fontId="32" fillId="0" borderId="0" xfId="914" applyNumberFormat="1" applyFont="1" applyAlignment="1">
      <alignment horizontal="center" vertical="center" wrapText="1"/>
    </xf>
    <xf numFmtId="0" fontId="67" fillId="0" borderId="0" xfId="914" applyFont="1" applyAlignment="1">
      <alignment horizontal="center" vertical="center"/>
    </xf>
    <xf numFmtId="43" fontId="67" fillId="0" borderId="0" xfId="914" applyNumberFormat="1" applyFont="1" applyAlignment="1">
      <alignment horizontal="center" vertical="center"/>
    </xf>
    <xf numFmtId="43" fontId="67" fillId="0" borderId="0" xfId="574" applyFont="1" applyFill="1" applyBorder="1" applyAlignment="1">
      <alignment horizontal="center" vertical="center"/>
    </xf>
    <xf numFmtId="0" fontId="67" fillId="0" borderId="0" xfId="914" applyFont="1" applyAlignment="1">
      <alignment horizontal="center"/>
    </xf>
    <xf numFmtId="43" fontId="32" fillId="0" borderId="0" xfId="585" applyFont="1" applyFill="1"/>
    <xf numFmtId="43" fontId="32" fillId="0" borderId="0" xfId="0" applyNumberFormat="1" applyFont="1"/>
    <xf numFmtId="0" fontId="32" fillId="0" borderId="0" xfId="914" applyFont="1" applyAlignment="1">
      <alignment horizontal="center" vertical="center" wrapText="1"/>
    </xf>
    <xf numFmtId="0" fontId="32" fillId="0" borderId="0" xfId="914" applyFont="1" applyAlignment="1">
      <alignment horizontal="center" vertical="center"/>
    </xf>
    <xf numFmtId="0" fontId="32" fillId="28" borderId="0" xfId="914" applyFont="1" applyFill="1" applyAlignment="1">
      <alignment horizontal="center" vertical="center"/>
    </xf>
    <xf numFmtId="0" fontId="68" fillId="28" borderId="0" xfId="914" applyFont="1" applyFill="1" applyAlignment="1">
      <alignment horizontal="center" vertical="center"/>
    </xf>
    <xf numFmtId="170" fontId="10" fillId="28" borderId="0" xfId="0" applyNumberFormat="1" applyFont="1" applyFill="1"/>
    <xf numFmtId="0" fontId="32" fillId="0" borderId="0" xfId="0" applyFont="1" applyAlignment="1">
      <alignment horizontal="center"/>
    </xf>
    <xf numFmtId="170" fontId="32" fillId="0" borderId="0" xfId="574" applyNumberFormat="1" applyFont="1" applyFill="1"/>
    <xf numFmtId="0" fontId="32" fillId="0" borderId="0" xfId="0" applyFont="1" applyAlignment="1">
      <alignment horizontal="justify" vertical="center"/>
    </xf>
    <xf numFmtId="0" fontId="31" fillId="0" borderId="0" xfId="0" applyFont="1" applyAlignment="1">
      <alignment horizontal="left"/>
    </xf>
    <xf numFmtId="182" fontId="3" fillId="0" borderId="0" xfId="0" applyNumberFormat="1" applyFont="1" applyAlignment="1">
      <alignment vertical="center"/>
    </xf>
    <xf numFmtId="185" fontId="3" fillId="0" borderId="0" xfId="0" applyNumberFormat="1" applyFont="1" applyAlignment="1">
      <alignment vertical="center"/>
    </xf>
    <xf numFmtId="3" fontId="71" fillId="0" borderId="0" xfId="931" applyFont="1"/>
    <xf numFmtId="0" fontId="70" fillId="0" borderId="0" xfId="0" applyFont="1" applyAlignment="1">
      <alignment vertical="center"/>
    </xf>
    <xf numFmtId="0" fontId="5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0" fillId="0" borderId="0" xfId="0" applyFont="1" applyAlignment="1">
      <alignment vertical="center"/>
    </xf>
    <xf numFmtId="3" fontId="73" fillId="0" borderId="0" xfId="931" applyFont="1"/>
    <xf numFmtId="0" fontId="3" fillId="0" borderId="0" xfId="0" applyFont="1" applyAlignment="1">
      <alignment vertical="center" wrapText="1"/>
    </xf>
    <xf numFmtId="0" fontId="47" fillId="0" borderId="0" xfId="0" applyFont="1"/>
    <xf numFmtId="0" fontId="8" fillId="0" borderId="0" xfId="0" applyFont="1"/>
    <xf numFmtId="1" fontId="31" fillId="0" borderId="0" xfId="929" applyFont="1"/>
    <xf numFmtId="1" fontId="40" fillId="0" borderId="0" xfId="929" applyFont="1"/>
    <xf numFmtId="1" fontId="47" fillId="0" borderId="0" xfId="929" applyFont="1"/>
    <xf numFmtId="0" fontId="8" fillId="0" borderId="0" xfId="0" applyFont="1" applyAlignment="1">
      <alignment vertical="center" wrapText="1"/>
    </xf>
    <xf numFmtId="0" fontId="61" fillId="0" borderId="0" xfId="0" quotePrefix="1" applyFont="1" applyAlignment="1">
      <alignment vertical="center" wrapText="1"/>
    </xf>
    <xf numFmtId="0" fontId="47" fillId="0" borderId="0" xfId="0" applyFont="1" applyAlignment="1">
      <alignment vertical="center"/>
    </xf>
    <xf numFmtId="1" fontId="40" fillId="28" borderId="0" xfId="929" applyFont="1" applyFill="1"/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61" fillId="0" borderId="0" xfId="0" applyFont="1" applyAlignment="1">
      <alignment vertical="center"/>
    </xf>
    <xf numFmtId="0" fontId="3" fillId="4" borderId="0" xfId="0" applyFont="1" applyFill="1"/>
    <xf numFmtId="0" fontId="8" fillId="4" borderId="0" xfId="0" applyFont="1" applyFill="1"/>
    <xf numFmtId="0" fontId="73" fillId="0" borderId="0" xfId="0" applyFont="1"/>
    <xf numFmtId="0" fontId="74" fillId="0" borderId="0" xfId="0" applyFont="1"/>
    <xf numFmtId="0" fontId="3" fillId="0" borderId="0" xfId="0" applyFont="1" applyAlignment="1">
      <alignment horizontal="center" vertical="center"/>
    </xf>
    <xf numFmtId="182" fontId="40" fillId="0" borderId="0" xfId="0" applyNumberFormat="1" applyFont="1" applyAlignment="1">
      <alignment horizontal="center" vertical="center"/>
    </xf>
    <xf numFmtId="182" fontId="40" fillId="0" borderId="0" xfId="0" applyNumberFormat="1" applyFont="1" applyAlignment="1">
      <alignment horizontal="center"/>
    </xf>
    <xf numFmtId="182" fontId="75" fillId="0" borderId="0" xfId="0" applyNumberFormat="1" applyFont="1"/>
    <xf numFmtId="3" fontId="31" fillId="0" borderId="1" xfId="0" applyNumberFormat="1" applyFont="1" applyBorder="1" applyAlignment="1">
      <alignment horizontal="center" vertical="center" wrapText="1"/>
    </xf>
    <xf numFmtId="43" fontId="40" fillId="0" borderId="8" xfId="574" applyFont="1" applyFill="1" applyBorder="1" applyAlignment="1">
      <alignment horizontal="center" vertical="center"/>
    </xf>
    <xf numFmtId="43" fontId="40" fillId="0" borderId="8" xfId="574" applyFont="1" applyFill="1" applyBorder="1" applyAlignment="1">
      <alignment vertical="center"/>
    </xf>
    <xf numFmtId="191" fontId="40" fillId="0" borderId="8" xfId="574" applyNumberFormat="1" applyFont="1" applyFill="1" applyBorder="1" applyAlignment="1">
      <alignment vertical="center"/>
    </xf>
    <xf numFmtId="0" fontId="31" fillId="0" borderId="0" xfId="0" applyFont="1" applyAlignment="1">
      <alignment vertical="center"/>
    </xf>
    <xf numFmtId="2" fontId="40" fillId="0" borderId="0" xfId="929" applyNumberFormat="1" applyFont="1"/>
    <xf numFmtId="43" fontId="31" fillId="0" borderId="8" xfId="574" applyFont="1" applyFill="1" applyBorder="1" applyAlignment="1">
      <alignment vertical="center"/>
    </xf>
    <xf numFmtId="0" fontId="31" fillId="0" borderId="8" xfId="914" applyFont="1" applyBorder="1" applyAlignment="1">
      <alignment vertical="center"/>
    </xf>
    <xf numFmtId="0" fontId="30" fillId="0" borderId="0" xfId="914" applyFont="1" applyAlignment="1">
      <alignment horizontal="center" vertical="center" wrapText="1"/>
    </xf>
    <xf numFmtId="0" fontId="4" fillId="0" borderId="0" xfId="0" applyFont="1"/>
    <xf numFmtId="0" fontId="29" fillId="0" borderId="0" xfId="914" applyFont="1" applyAlignment="1">
      <alignment horizontal="center" vertical="center" wrapText="1"/>
    </xf>
    <xf numFmtId="0" fontId="31" fillId="0" borderId="10" xfId="914" applyFont="1" applyBorder="1" applyAlignment="1">
      <alignment horizontal="center" vertical="center" wrapText="1"/>
    </xf>
    <xf numFmtId="197" fontId="40" fillId="0" borderId="13" xfId="914" applyNumberFormat="1" applyFont="1" applyBorder="1" applyAlignment="1">
      <alignment horizontal="center" vertical="center" wrapText="1"/>
    </xf>
    <xf numFmtId="0" fontId="31" fillId="0" borderId="8" xfId="914" applyFont="1" applyBorder="1" applyAlignment="1">
      <alignment horizontal="center" vertical="center"/>
    </xf>
    <xf numFmtId="0" fontId="31" fillId="0" borderId="8" xfId="914" applyFont="1" applyBorder="1" applyAlignment="1">
      <alignment horizontal="center" vertical="center" wrapText="1"/>
    </xf>
    <xf numFmtId="0" fontId="31" fillId="0" borderId="8" xfId="914" applyFont="1" applyBorder="1" applyAlignment="1">
      <alignment horizontal="left" vertical="center" wrapText="1"/>
    </xf>
    <xf numFmtId="43" fontId="31" fillId="0" borderId="8" xfId="914" applyNumberFormat="1" applyFont="1" applyBorder="1" applyAlignment="1">
      <alignment vertical="center"/>
    </xf>
    <xf numFmtId="43" fontId="31" fillId="0" borderId="8" xfId="574" applyFont="1" applyFill="1" applyBorder="1" applyAlignment="1">
      <alignment horizontal="center" vertical="center"/>
    </xf>
    <xf numFmtId="191" fontId="31" fillId="0" borderId="8" xfId="574" applyNumberFormat="1" applyFont="1" applyFill="1" applyBorder="1" applyAlignment="1">
      <alignment vertical="center"/>
    </xf>
    <xf numFmtId="0" fontId="40" fillId="0" borderId="8" xfId="914" applyFont="1" applyBorder="1" applyAlignment="1">
      <alignment vertical="center" wrapText="1"/>
    </xf>
    <xf numFmtId="0" fontId="40" fillId="0" borderId="8" xfId="914" applyFont="1" applyBorder="1" applyAlignment="1">
      <alignment horizontal="center" vertical="center"/>
    </xf>
    <xf numFmtId="0" fontId="31" fillId="0" borderId="8" xfId="914" applyFont="1" applyBorder="1" applyAlignment="1">
      <alignment vertical="center" wrapText="1"/>
    </xf>
    <xf numFmtId="191" fontId="40" fillId="0" borderId="8" xfId="574" applyNumberFormat="1" applyFont="1" applyFill="1" applyBorder="1" applyAlignment="1">
      <alignment horizontal="center" vertical="center"/>
    </xf>
    <xf numFmtId="0" fontId="40" fillId="0" borderId="8" xfId="914" quotePrefix="1" applyFont="1" applyBorder="1" applyAlignment="1">
      <alignment vertical="center" wrapText="1"/>
    </xf>
    <xf numFmtId="0" fontId="31" fillId="0" borderId="8" xfId="914" quotePrefix="1" applyFont="1" applyBorder="1" applyAlignment="1">
      <alignment vertical="center" wrapText="1"/>
    </xf>
    <xf numFmtId="0" fontId="47" fillId="0" borderId="8" xfId="914" quotePrefix="1" applyFont="1" applyBorder="1" applyAlignment="1">
      <alignment vertical="center" wrapText="1"/>
    </xf>
    <xf numFmtId="0" fontId="47" fillId="0" borderId="8" xfId="914" applyFont="1" applyBorder="1" applyAlignment="1">
      <alignment horizontal="center" vertical="center"/>
    </xf>
    <xf numFmtId="0" fontId="40" fillId="0" borderId="29" xfId="914" applyFont="1" applyBorder="1" applyAlignment="1">
      <alignment horizontal="center" vertical="center"/>
    </xf>
    <xf numFmtId="0" fontId="30" fillId="0" borderId="10" xfId="914" applyFont="1" applyBorder="1" applyAlignment="1">
      <alignment horizontal="center" vertical="center" wrapText="1"/>
    </xf>
    <xf numFmtId="1" fontId="31" fillId="28" borderId="0" xfId="929" applyFont="1" applyFill="1"/>
    <xf numFmtId="170" fontId="40" fillId="0" borderId="26" xfId="574" applyNumberFormat="1" applyFont="1" applyFill="1" applyBorder="1" applyAlignment="1">
      <alignment horizontal="center" vertical="center"/>
    </xf>
    <xf numFmtId="0" fontId="150" fillId="0" borderId="8" xfId="914" applyFont="1" applyBorder="1" applyAlignment="1">
      <alignment horizontal="center" vertical="center" wrapText="1"/>
    </xf>
    <xf numFmtId="182" fontId="151" fillId="0" borderId="0" xfId="0" applyNumberFormat="1" applyFont="1" applyAlignment="1">
      <alignment horizontal="left" vertical="center" wrapText="1"/>
    </xf>
    <xf numFmtId="0" fontId="68" fillId="0" borderId="0" xfId="914" applyFont="1" applyAlignment="1">
      <alignment horizontal="center" vertical="center"/>
    </xf>
    <xf numFmtId="165" fontId="67" fillId="0" borderId="0" xfId="914" applyNumberFormat="1" applyFont="1" applyAlignment="1">
      <alignment horizontal="center" vertical="center"/>
    </xf>
    <xf numFmtId="0" fontId="40" fillId="0" borderId="0" xfId="914" applyFont="1" applyAlignment="1">
      <alignment horizontal="center" vertical="center"/>
    </xf>
    <xf numFmtId="0" fontId="40" fillId="0" borderId="0" xfId="914" quotePrefix="1" applyFont="1" applyAlignment="1">
      <alignment vertical="center" wrapText="1"/>
    </xf>
    <xf numFmtId="43" fontId="40" fillId="0" borderId="0" xfId="574" applyFont="1" applyFill="1" applyBorder="1" applyAlignment="1">
      <alignment horizontal="center" vertical="center"/>
    </xf>
    <xf numFmtId="3" fontId="40" fillId="0" borderId="0" xfId="0" applyNumberFormat="1" applyFont="1" applyAlignment="1">
      <alignment horizontal="right" vertical="center" wrapText="1"/>
    </xf>
    <xf numFmtId="197" fontId="40" fillId="0" borderId="32" xfId="914" applyNumberFormat="1" applyFont="1" applyBorder="1" applyAlignment="1">
      <alignment horizontal="center" vertical="center" wrapText="1"/>
    </xf>
    <xf numFmtId="0" fontId="2" fillId="0" borderId="0" xfId="0" applyFont="1"/>
    <xf numFmtId="0" fontId="31" fillId="0" borderId="35" xfId="914" applyFont="1" applyBorder="1" applyAlignment="1">
      <alignment horizontal="center" vertical="center" wrapText="1"/>
    </xf>
    <xf numFmtId="197" fontId="40" fillId="0" borderId="36" xfId="914" applyNumberFormat="1" applyFont="1" applyBorder="1" applyAlignment="1">
      <alignment horizontal="center" vertical="center" wrapText="1"/>
    </xf>
    <xf numFmtId="170" fontId="40" fillId="0" borderId="27" xfId="574" applyNumberFormat="1" applyFont="1" applyFill="1" applyBorder="1" applyAlignment="1">
      <alignment horizontal="center" vertical="center"/>
    </xf>
    <xf numFmtId="43" fontId="31" fillId="0" borderId="28" xfId="574" applyFont="1" applyFill="1" applyBorder="1" applyAlignment="1">
      <alignment horizontal="center" vertical="center"/>
    </xf>
    <xf numFmtId="170" fontId="31" fillId="0" borderId="28" xfId="574" applyNumberFormat="1" applyFont="1" applyFill="1" applyBorder="1" applyAlignment="1">
      <alignment horizontal="center" vertical="center"/>
    </xf>
    <xf numFmtId="170" fontId="40" fillId="0" borderId="28" xfId="574" applyNumberFormat="1" applyFont="1" applyFill="1" applyBorder="1" applyAlignment="1">
      <alignment horizontal="center" vertical="center"/>
    </xf>
    <xf numFmtId="43" fontId="40" fillId="0" borderId="28" xfId="574" applyFont="1" applyFill="1" applyBorder="1" applyAlignment="1">
      <alignment horizontal="center" vertical="center"/>
    </xf>
    <xf numFmtId="0" fontId="32" fillId="0" borderId="0" xfId="0" quotePrefix="1" applyFont="1"/>
    <xf numFmtId="170" fontId="3" fillId="0" borderId="0" xfId="0" applyNumberFormat="1" applyFont="1"/>
    <xf numFmtId="1" fontId="40" fillId="28" borderId="0" xfId="930" applyFont="1" applyFill="1"/>
    <xf numFmtId="169" fontId="40" fillId="28" borderId="0" xfId="930" applyNumberFormat="1" applyFont="1" applyFill="1"/>
    <xf numFmtId="169" fontId="31" fillId="28" borderId="0" xfId="930" applyNumberFormat="1" applyFont="1" applyFill="1" applyAlignment="1">
      <alignment horizontal="center" wrapText="1"/>
    </xf>
    <xf numFmtId="169" fontId="31" fillId="28" borderId="0" xfId="930" applyNumberFormat="1" applyFont="1" applyFill="1" applyAlignment="1">
      <alignment horizontal="center"/>
    </xf>
    <xf numFmtId="1" fontId="31" fillId="28" borderId="0" xfId="930" applyFont="1" applyFill="1"/>
    <xf numFmtId="1" fontId="41" fillId="28" borderId="0" xfId="930" applyFont="1" applyFill="1"/>
    <xf numFmtId="169" fontId="31" fillId="28" borderId="0" xfId="930" applyNumberFormat="1" applyFont="1" applyFill="1"/>
    <xf numFmtId="0" fontId="7" fillId="0" borderId="0" xfId="0" applyFont="1" applyAlignment="1">
      <alignment horizontal="center" vertical="center" wrapText="1"/>
    </xf>
    <xf numFmtId="0" fontId="28" fillId="0" borderId="0" xfId="0" applyFont="1"/>
    <xf numFmtId="0" fontId="7" fillId="0" borderId="0" xfId="0" applyFont="1" applyAlignment="1">
      <alignment horizontal="left" vertical="center" wrapText="1"/>
    </xf>
    <xf numFmtId="0" fontId="155" fillId="0" borderId="0" xfId="0" applyFont="1"/>
    <xf numFmtId="170" fontId="3" fillId="0" borderId="0" xfId="0" applyNumberFormat="1" applyFont="1" applyAlignment="1">
      <alignment vertical="center"/>
    </xf>
    <xf numFmtId="252" fontId="3" fillId="0" borderId="0" xfId="0" applyNumberFormat="1" applyFont="1" applyAlignment="1">
      <alignment vertical="center"/>
    </xf>
    <xf numFmtId="3" fontId="30" fillId="0" borderId="11" xfId="0" applyNumberFormat="1" applyFont="1" applyBorder="1" applyAlignment="1">
      <alignment horizontal="center" vertical="center" wrapText="1"/>
    </xf>
    <xf numFmtId="3" fontId="30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182" fontId="28" fillId="0" borderId="0" xfId="0" applyNumberFormat="1" applyFont="1"/>
    <xf numFmtId="170" fontId="7" fillId="0" borderId="8" xfId="574" applyNumberFormat="1" applyFont="1" applyFill="1" applyBorder="1" applyAlignment="1">
      <alignment horizontal="center" vertical="center" wrapText="1"/>
    </xf>
    <xf numFmtId="0" fontId="0" fillId="0" borderId="0" xfId="0" applyFill="1"/>
    <xf numFmtId="182" fontId="3" fillId="0" borderId="0" xfId="0" applyNumberFormat="1" applyFont="1" applyFill="1" applyAlignment="1">
      <alignment vertical="center" wrapText="1"/>
    </xf>
    <xf numFmtId="182" fontId="5" fillId="0" borderId="0" xfId="0" applyNumberFormat="1" applyFont="1" applyFill="1" applyAlignment="1">
      <alignment vertical="center" wrapText="1"/>
    </xf>
    <xf numFmtId="170" fontId="30" fillId="0" borderId="0" xfId="0" applyNumberFormat="1" applyFont="1"/>
    <xf numFmtId="0" fontId="30" fillId="0" borderId="0" xfId="0" applyFont="1" applyFill="1"/>
    <xf numFmtId="0" fontId="73" fillId="0" borderId="0" xfId="0" applyFont="1" applyFill="1"/>
    <xf numFmtId="182" fontId="6" fillId="0" borderId="0" xfId="0" applyNumberFormat="1" applyFont="1" applyFill="1" applyAlignment="1">
      <alignment horizontal="left" vertical="center" wrapText="1"/>
    </xf>
    <xf numFmtId="182" fontId="6" fillId="0" borderId="0" xfId="0" applyNumberFormat="1" applyFont="1" applyFill="1" applyAlignment="1">
      <alignment vertical="center" wrapText="1"/>
    </xf>
    <xf numFmtId="0" fontId="31" fillId="0" borderId="0" xfId="0" applyFont="1" applyAlignment="1">
      <alignment horizontal="center"/>
    </xf>
    <xf numFmtId="182" fontId="156" fillId="0" borderId="0" xfId="0" applyNumberFormat="1" applyFont="1" applyAlignment="1">
      <alignment vertical="center" wrapText="1"/>
    </xf>
    <xf numFmtId="0" fontId="31" fillId="0" borderId="10" xfId="914" applyFont="1" applyBorder="1" applyAlignment="1">
      <alignment horizontal="center" vertical="center" wrapText="1"/>
    </xf>
    <xf numFmtId="0" fontId="31" fillId="0" borderId="0" xfId="924" applyFont="1" applyAlignment="1">
      <alignment horizontal="left" vertical="center"/>
    </xf>
    <xf numFmtId="170" fontId="31" fillId="0" borderId="10" xfId="607" applyNumberFormat="1" applyFont="1" applyFill="1" applyBorder="1" applyAlignment="1">
      <alignment horizontal="center" vertical="center" wrapText="1"/>
    </xf>
    <xf numFmtId="0" fontId="31" fillId="0" borderId="22" xfId="924" applyFont="1" applyBorder="1" applyAlignment="1">
      <alignment horizontal="center" vertical="center"/>
    </xf>
    <xf numFmtId="0" fontId="31" fillId="0" borderId="8" xfId="924" applyFont="1" applyBorder="1" applyAlignment="1">
      <alignment vertical="center" wrapText="1"/>
    </xf>
    <xf numFmtId="0" fontId="31" fillId="0" borderId="8" xfId="924" applyFont="1" applyBorder="1" applyAlignment="1">
      <alignment horizontal="center" vertical="center" wrapText="1"/>
    </xf>
    <xf numFmtId="0" fontId="40" fillId="0" borderId="28" xfId="924" applyFont="1" applyBorder="1" applyAlignment="1">
      <alignment vertical="center"/>
    </xf>
    <xf numFmtId="0" fontId="40" fillId="0" borderId="27" xfId="924" applyFont="1" applyBorder="1" applyAlignment="1">
      <alignment vertical="center"/>
    </xf>
    <xf numFmtId="0" fontId="40" fillId="0" borderId="8" xfId="924" applyFont="1" applyBorder="1" applyAlignment="1">
      <alignment vertical="center"/>
    </xf>
    <xf numFmtId="0" fontId="40" fillId="0" borderId="8" xfId="924" applyFont="1" applyBorder="1" applyAlignment="1">
      <alignment horizontal="center" vertical="center"/>
    </xf>
    <xf numFmtId="0" fontId="47" fillId="0" borderId="28" xfId="924" applyFont="1" applyBorder="1" applyAlignment="1">
      <alignment vertical="center"/>
    </xf>
    <xf numFmtId="0" fontId="47" fillId="0" borderId="8" xfId="924" applyFont="1" applyBorder="1" applyAlignment="1">
      <alignment vertical="center"/>
    </xf>
    <xf numFmtId="0" fontId="40" fillId="0" borderId="22" xfId="924" applyFont="1" applyBorder="1" applyAlignment="1">
      <alignment horizontal="center" wrapText="1"/>
    </xf>
    <xf numFmtId="0" fontId="40" fillId="0" borderId="8" xfId="924" applyFont="1" applyBorder="1" applyAlignment="1">
      <alignment wrapText="1"/>
    </xf>
    <xf numFmtId="0" fontId="40" fillId="0" borderId="8" xfId="924" applyFont="1" applyBorder="1" applyAlignment="1">
      <alignment horizontal="center"/>
    </xf>
    <xf numFmtId="169" fontId="40" fillId="0" borderId="8" xfId="924" applyNumberFormat="1" applyFont="1" applyBorder="1" applyAlignment="1">
      <alignment vertical="center"/>
    </xf>
    <xf numFmtId="0" fontId="47" fillId="0" borderId="8" xfId="924" applyFont="1" applyBorder="1" applyAlignment="1">
      <alignment wrapText="1"/>
    </xf>
    <xf numFmtId="0" fontId="40" fillId="0" borderId="8" xfId="924" applyFont="1" applyBorder="1" applyAlignment="1">
      <alignment vertical="center" wrapText="1"/>
    </xf>
    <xf numFmtId="0" fontId="40" fillId="0" borderId="8" xfId="924" applyFont="1" applyBorder="1" applyAlignment="1">
      <alignment horizontal="center" wrapText="1"/>
    </xf>
    <xf numFmtId="0" fontId="40" fillId="0" borderId="22" xfId="924" applyFont="1" applyBorder="1" applyAlignment="1">
      <alignment horizontal="center" vertical="center"/>
    </xf>
    <xf numFmtId="0" fontId="40" fillId="0" borderId="8" xfId="924" applyFont="1" applyBorder="1" applyAlignment="1">
      <alignment horizontal="center" vertical="center" wrapText="1"/>
    </xf>
    <xf numFmtId="0" fontId="47" fillId="0" borderId="22" xfId="924" applyFont="1" applyBorder="1" applyAlignment="1">
      <alignment horizontal="center" vertical="center"/>
    </xf>
    <xf numFmtId="0" fontId="47" fillId="0" borderId="8" xfId="924" applyFont="1" applyBorder="1" applyAlignment="1">
      <alignment horizontal="left" vertical="center" wrapText="1" indent="1"/>
    </xf>
    <xf numFmtId="0" fontId="160" fillId="28" borderId="25" xfId="924" applyFont="1" applyFill="1" applyBorder="1" applyAlignment="1">
      <alignment horizontal="center" vertical="center" wrapText="1"/>
    </xf>
    <xf numFmtId="0" fontId="160" fillId="28" borderId="26" xfId="924" applyFont="1" applyFill="1" applyBorder="1" applyAlignment="1">
      <alignment vertical="center" wrapText="1"/>
    </xf>
    <xf numFmtId="0" fontId="40" fillId="0" borderId="26" xfId="924" applyFont="1" applyBorder="1" applyAlignment="1">
      <alignment horizontal="center" wrapText="1"/>
    </xf>
    <xf numFmtId="169" fontId="40" fillId="0" borderId="26" xfId="924" applyNumberFormat="1" applyFont="1" applyBorder="1" applyAlignment="1">
      <alignment vertical="center"/>
    </xf>
    <xf numFmtId="0" fontId="70" fillId="28" borderId="22" xfId="924" applyFont="1" applyFill="1" applyBorder="1" applyAlignment="1">
      <alignment horizontal="center" vertical="center" wrapText="1"/>
    </xf>
    <xf numFmtId="0" fontId="70" fillId="28" borderId="8" xfId="924" applyFont="1" applyFill="1" applyBorder="1" applyAlignment="1">
      <alignment vertical="center" wrapText="1"/>
    </xf>
    <xf numFmtId="0" fontId="70" fillId="28" borderId="23" xfId="924" applyFont="1" applyFill="1" applyBorder="1" applyAlignment="1">
      <alignment horizontal="center" vertical="center" wrapText="1"/>
    </xf>
    <xf numFmtId="0" fontId="70" fillId="28" borderId="24" xfId="924" applyFont="1" applyFill="1" applyBorder="1" applyAlignment="1">
      <alignment vertical="center" wrapText="1"/>
    </xf>
    <xf numFmtId="0" fontId="40" fillId="0" borderId="24" xfId="924" applyFont="1" applyBorder="1" applyAlignment="1">
      <alignment horizontal="center" wrapText="1"/>
    </xf>
    <xf numFmtId="0" fontId="40" fillId="0" borderId="30" xfId="924" applyFont="1" applyBorder="1" applyAlignment="1">
      <alignment vertical="center"/>
    </xf>
    <xf numFmtId="169" fontId="40" fillId="0" borderId="30" xfId="924" applyNumberFormat="1" applyFont="1" applyBorder="1" applyAlignment="1">
      <alignment vertical="center"/>
    </xf>
    <xf numFmtId="169" fontId="40" fillId="0" borderId="24" xfId="924" applyNumberFormat="1" applyFont="1" applyBorder="1" applyAlignment="1">
      <alignment vertical="center"/>
    </xf>
    <xf numFmtId="3" fontId="31" fillId="0" borderId="10" xfId="914" applyNumberFormat="1" applyFont="1" applyBorder="1" applyAlignment="1">
      <alignment horizontal="center" vertical="center" wrapText="1"/>
    </xf>
    <xf numFmtId="0" fontId="47" fillId="0" borderId="0" xfId="0" applyFont="1" applyAlignment="1">
      <alignment vertical="center" wrapText="1"/>
    </xf>
    <xf numFmtId="1" fontId="40" fillId="0" borderId="28" xfId="924" applyNumberFormat="1" applyFont="1" applyBorder="1" applyAlignment="1">
      <alignment horizontal="center" vertical="center"/>
    </xf>
    <xf numFmtId="196" fontId="40" fillId="0" borderId="28" xfId="936" applyNumberFormat="1" applyFont="1" applyBorder="1" applyAlignment="1">
      <alignment horizontal="center" vertical="center"/>
    </xf>
    <xf numFmtId="170" fontId="40" fillId="0" borderId="28" xfId="924" applyNumberFormat="1" applyFont="1" applyBorder="1" applyAlignment="1">
      <alignment horizontal="center" vertical="center"/>
    </xf>
    <xf numFmtId="170" fontId="40" fillId="0" borderId="28" xfId="574" applyNumberFormat="1" applyFont="1" applyBorder="1" applyAlignment="1">
      <alignment horizontal="center" vertical="center"/>
    </xf>
    <xf numFmtId="170" fontId="154" fillId="0" borderId="28" xfId="574" applyNumberFormat="1" applyFont="1" applyBorder="1" applyAlignment="1">
      <alignment horizontal="center" vertical="center"/>
    </xf>
    <xf numFmtId="169" fontId="40" fillId="0" borderId="28" xfId="924" applyNumberFormat="1" applyFont="1" applyBorder="1" applyAlignment="1">
      <alignment horizontal="center" vertical="center"/>
    </xf>
    <xf numFmtId="191" fontId="40" fillId="0" borderId="28" xfId="924" applyNumberFormat="1" applyFont="1" applyBorder="1" applyAlignment="1">
      <alignment horizontal="center" vertical="center"/>
    </xf>
    <xf numFmtId="0" fontId="40" fillId="0" borderId="27" xfId="924" applyFont="1" applyBorder="1" applyAlignment="1">
      <alignment horizontal="center" vertical="center"/>
    </xf>
    <xf numFmtId="169" fontId="40" fillId="0" borderId="27" xfId="924" applyNumberFormat="1" applyFont="1" applyBorder="1" applyAlignment="1">
      <alignment horizontal="center" vertical="center"/>
    </xf>
    <xf numFmtId="0" fontId="40" fillId="0" borderId="28" xfId="924" applyFont="1" applyBorder="1" applyAlignment="1">
      <alignment horizontal="center" vertical="center"/>
    </xf>
    <xf numFmtId="185" fontId="3" fillId="0" borderId="0" xfId="0" applyNumberFormat="1" applyFont="1" applyAlignment="1">
      <alignment vertical="center" wrapText="1"/>
    </xf>
    <xf numFmtId="182" fontId="161" fillId="0" borderId="0" xfId="0" applyNumberFormat="1" applyFont="1" applyAlignment="1">
      <alignment vertical="center" wrapText="1"/>
    </xf>
    <xf numFmtId="182" fontId="5" fillId="0" borderId="0" xfId="0" applyNumberFormat="1" applyFont="1" applyFill="1" applyAlignment="1">
      <alignment horizontal="left" vertical="center" wrapText="1"/>
    </xf>
    <xf numFmtId="181" fontId="6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vertical="center" wrapText="1"/>
    </xf>
    <xf numFmtId="181" fontId="3" fillId="0" borderId="0" xfId="0" applyNumberFormat="1" applyFont="1" applyAlignment="1">
      <alignment vertical="center" wrapText="1"/>
    </xf>
    <xf numFmtId="170" fontId="0" fillId="0" borderId="0" xfId="0" applyNumberFormat="1"/>
    <xf numFmtId="170" fontId="73" fillId="0" borderId="0" xfId="0" applyNumberFormat="1" applyFont="1" applyFill="1"/>
    <xf numFmtId="170" fontId="73" fillId="0" borderId="0" xfId="0" applyNumberFormat="1" applyFont="1"/>
    <xf numFmtId="0" fontId="31" fillId="0" borderId="10" xfId="914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3" fontId="59" fillId="0" borderId="69" xfId="931" applyFont="1" applyBorder="1" applyAlignment="1">
      <alignment horizontal="center" vertical="center"/>
    </xf>
    <xf numFmtId="182" fontId="59" fillId="0" borderId="64" xfId="0" applyNumberFormat="1" applyFont="1" applyBorder="1" applyAlignment="1">
      <alignment horizontal="center" vertical="center" wrapText="1"/>
    </xf>
    <xf numFmtId="182" fontId="72" fillId="0" borderId="64" xfId="0" applyNumberFormat="1" applyFont="1" applyBorder="1" applyAlignment="1">
      <alignment horizontal="center" vertical="center" wrapText="1"/>
    </xf>
    <xf numFmtId="182" fontId="60" fillId="0" borderId="64" xfId="0" applyNumberFormat="1" applyFont="1" applyBorder="1" applyAlignment="1">
      <alignment horizontal="center" vertical="center" wrapText="1"/>
    </xf>
    <xf numFmtId="182" fontId="60" fillId="0" borderId="64" xfId="0" applyNumberFormat="1" applyFont="1" applyFill="1" applyBorder="1" applyAlignment="1">
      <alignment horizontal="center" vertical="center" wrapText="1"/>
    </xf>
    <xf numFmtId="182" fontId="72" fillId="0" borderId="64" xfId="0" applyNumberFormat="1" applyFont="1" applyFill="1" applyBorder="1" applyAlignment="1">
      <alignment horizontal="center" vertical="center" wrapText="1"/>
    </xf>
    <xf numFmtId="182" fontId="159" fillId="0" borderId="64" xfId="0" applyNumberFormat="1" applyFont="1" applyBorder="1" applyAlignment="1">
      <alignment horizontal="center" vertical="center" wrapText="1"/>
    </xf>
    <xf numFmtId="182" fontId="60" fillId="0" borderId="62" xfId="0" applyNumberFormat="1" applyFont="1" applyBorder="1" applyAlignment="1">
      <alignment horizontal="center" vertical="center" wrapText="1"/>
    </xf>
    <xf numFmtId="182" fontId="157" fillId="0" borderId="64" xfId="0" applyNumberFormat="1" applyFont="1" applyBorder="1" applyAlignment="1">
      <alignment horizontal="center" vertical="center" wrapText="1"/>
    </xf>
    <xf numFmtId="182" fontId="61" fillId="0" borderId="64" xfId="0" applyNumberFormat="1" applyFont="1" applyBorder="1" applyAlignment="1">
      <alignment horizontal="center" vertical="center" wrapText="1"/>
    </xf>
    <xf numFmtId="182" fontId="61" fillId="0" borderId="64" xfId="0" applyNumberFormat="1" applyFont="1" applyFill="1" applyBorder="1" applyAlignment="1">
      <alignment horizontal="center" vertical="center" wrapText="1"/>
    </xf>
    <xf numFmtId="182" fontId="59" fillId="0" borderId="64" xfId="0" applyNumberFormat="1" applyFont="1" applyFill="1" applyBorder="1" applyAlignment="1">
      <alignment horizontal="center" vertical="center" wrapText="1"/>
    </xf>
    <xf numFmtId="0" fontId="31" fillId="0" borderId="64" xfId="925" applyFont="1" applyBorder="1" applyAlignment="1">
      <alignment horizontal="center" vertical="center"/>
    </xf>
    <xf numFmtId="3" fontId="41" fillId="0" borderId="64" xfId="925" applyNumberFormat="1" applyFont="1" applyFill="1" applyBorder="1" applyAlignment="1">
      <alignment horizontal="center" vertical="center"/>
    </xf>
    <xf numFmtId="3" fontId="47" fillId="0" borderId="64" xfId="925" applyNumberFormat="1" applyFont="1" applyBorder="1" applyAlignment="1">
      <alignment horizontal="center" vertical="center"/>
    </xf>
    <xf numFmtId="3" fontId="31" fillId="0" borderId="64" xfId="925" applyNumberFormat="1" applyFont="1" applyBorder="1" applyAlignment="1">
      <alignment horizontal="center" vertical="center"/>
    </xf>
    <xf numFmtId="3" fontId="41" fillId="0" borderId="64" xfId="925" applyNumberFormat="1" applyFont="1" applyBorder="1" applyAlignment="1">
      <alignment horizontal="center" vertical="center"/>
    </xf>
    <xf numFmtId="3" fontId="31" fillId="0" borderId="64" xfId="925" applyNumberFormat="1" applyFont="1" applyFill="1" applyBorder="1" applyAlignment="1">
      <alignment horizontal="center" vertical="center"/>
    </xf>
    <xf numFmtId="182" fontId="152" fillId="0" borderId="64" xfId="0" applyNumberFormat="1" applyFont="1" applyBorder="1" applyAlignment="1">
      <alignment horizontal="center" vertical="center" wrapText="1"/>
    </xf>
    <xf numFmtId="182" fontId="62" fillId="0" borderId="64" xfId="0" applyNumberFormat="1" applyFont="1" applyBorder="1" applyAlignment="1">
      <alignment horizontal="center" vertical="center"/>
    </xf>
    <xf numFmtId="0" fontId="60" fillId="0" borderId="64" xfId="0" applyFont="1" applyBorder="1" applyAlignment="1">
      <alignment horizontal="center" vertical="center"/>
    </xf>
    <xf numFmtId="0" fontId="61" fillId="0" borderId="64" xfId="0" applyFont="1" applyBorder="1" applyAlignment="1">
      <alignment horizontal="center" vertical="center"/>
    </xf>
    <xf numFmtId="182" fontId="59" fillId="0" borderId="64" xfId="0" applyNumberFormat="1" applyFont="1" applyBorder="1" applyAlignment="1">
      <alignment horizontal="center" vertical="center"/>
    </xf>
    <xf numFmtId="0" fontId="60" fillId="0" borderId="64" xfId="0" applyFont="1" applyBorder="1" applyAlignment="1">
      <alignment horizontal="center" vertical="center" wrapText="1"/>
    </xf>
    <xf numFmtId="182" fontId="40" fillId="0" borderId="66" xfId="0" applyNumberFormat="1" applyFont="1" applyBorder="1" applyAlignment="1">
      <alignment horizontal="center" vertical="center"/>
    </xf>
    <xf numFmtId="3" fontId="30" fillId="0" borderId="0" xfId="0" applyNumberFormat="1" applyFont="1" applyBorder="1" applyAlignment="1">
      <alignment horizontal="center" vertical="center" wrapText="1"/>
    </xf>
    <xf numFmtId="197" fontId="40" fillId="0" borderId="89" xfId="914" applyNumberFormat="1" applyFont="1" applyBorder="1" applyAlignment="1">
      <alignment horizontal="center" vertical="center"/>
    </xf>
    <xf numFmtId="197" fontId="40" fillId="0" borderId="70" xfId="914" applyNumberFormat="1" applyFont="1" applyBorder="1" applyAlignment="1">
      <alignment horizontal="center" vertical="center" wrapText="1"/>
    </xf>
    <xf numFmtId="0" fontId="31" fillId="0" borderId="64" xfId="914" applyFont="1" applyBorder="1" applyAlignment="1">
      <alignment horizontal="center" vertical="center"/>
    </xf>
    <xf numFmtId="0" fontId="67" fillId="0" borderId="65" xfId="914" applyFont="1" applyBorder="1" applyAlignment="1">
      <alignment horizontal="center" vertical="center"/>
    </xf>
    <xf numFmtId="0" fontId="67" fillId="0" borderId="65" xfId="914" applyFont="1" applyBorder="1" applyAlignment="1">
      <alignment horizontal="center" vertical="center" wrapText="1"/>
    </xf>
    <xf numFmtId="0" fontId="40" fillId="0" borderId="64" xfId="914" applyFont="1" applyBorder="1" applyAlignment="1">
      <alignment horizontal="center" vertical="center"/>
    </xf>
    <xf numFmtId="0" fontId="150" fillId="0" borderId="65" xfId="914" applyFont="1" applyBorder="1" applyAlignment="1">
      <alignment horizontal="center" vertical="center" wrapText="1"/>
    </xf>
    <xf numFmtId="0" fontId="32" fillId="0" borderId="65" xfId="914" applyFont="1" applyBorder="1" applyAlignment="1">
      <alignment horizontal="center" vertical="center"/>
    </xf>
    <xf numFmtId="0" fontId="47" fillId="0" borderId="64" xfId="914" applyFont="1" applyBorder="1" applyAlignment="1">
      <alignment horizontal="center" vertical="center"/>
    </xf>
    <xf numFmtId="0" fontId="68" fillId="0" borderId="65" xfId="914" applyFont="1" applyBorder="1" applyAlignment="1">
      <alignment horizontal="center" vertical="center"/>
    </xf>
    <xf numFmtId="0" fontId="32" fillId="0" borderId="65" xfId="914" applyFont="1" applyBorder="1" applyAlignment="1">
      <alignment horizontal="center" vertical="center" wrapText="1"/>
    </xf>
    <xf numFmtId="0" fontId="32" fillId="0" borderId="65" xfId="914" applyFont="1" applyBorder="1" applyAlignment="1">
      <alignment vertical="center" wrapText="1"/>
    </xf>
    <xf numFmtId="0" fontId="10" fillId="0" borderId="65" xfId="0" applyFont="1" applyBorder="1" applyAlignment="1">
      <alignment vertical="center" wrapText="1"/>
    </xf>
    <xf numFmtId="0" fontId="40" fillId="0" borderId="90" xfId="914" applyFont="1" applyBorder="1" applyAlignment="1">
      <alignment horizontal="center" vertical="center"/>
    </xf>
    <xf numFmtId="0" fontId="10" fillId="0" borderId="71" xfId="0" applyFont="1" applyBorder="1" applyAlignment="1">
      <alignment vertical="center" wrapText="1"/>
    </xf>
    <xf numFmtId="0" fontId="9" fillId="0" borderId="65" xfId="0" applyFont="1" applyBorder="1" applyAlignment="1">
      <alignment vertical="center" wrapText="1"/>
    </xf>
    <xf numFmtId="0" fontId="40" fillId="0" borderId="66" xfId="914" applyFont="1" applyBorder="1" applyAlignment="1">
      <alignment horizontal="center" vertical="center"/>
    </xf>
    <xf numFmtId="0" fontId="40" fillId="0" borderId="67" xfId="914" applyFont="1" applyBorder="1" applyAlignment="1">
      <alignment vertical="center" wrapText="1"/>
    </xf>
    <xf numFmtId="0" fontId="40" fillId="0" borderId="67" xfId="914" applyFont="1" applyBorder="1" applyAlignment="1">
      <alignment horizontal="center" vertical="center"/>
    </xf>
    <xf numFmtId="0" fontId="10" fillId="0" borderId="68" xfId="0" applyFont="1" applyBorder="1" applyAlignment="1">
      <alignment vertical="center" wrapText="1"/>
    </xf>
    <xf numFmtId="191" fontId="30" fillId="0" borderId="8" xfId="574" applyNumberFormat="1" applyFont="1" applyFill="1" applyBorder="1" applyAlignment="1">
      <alignment vertical="center"/>
    </xf>
    <xf numFmtId="43" fontId="30" fillId="0" borderId="8" xfId="574" applyFont="1" applyFill="1" applyBorder="1" applyAlignment="1">
      <alignment horizontal="center" vertical="center"/>
    </xf>
    <xf numFmtId="9" fontId="30" fillId="0" borderId="8" xfId="574" applyNumberFormat="1" applyFont="1" applyFill="1" applyBorder="1" applyAlignment="1">
      <alignment vertical="center"/>
    </xf>
    <xf numFmtId="170" fontId="30" fillId="0" borderId="8" xfId="595" applyNumberFormat="1" applyFont="1" applyFill="1" applyBorder="1" applyAlignment="1">
      <alignment vertical="center"/>
    </xf>
    <xf numFmtId="170" fontId="30" fillId="0" borderId="8" xfId="574" applyNumberFormat="1" applyFont="1" applyFill="1" applyBorder="1" applyAlignment="1">
      <alignment horizontal="center" vertical="center"/>
    </xf>
    <xf numFmtId="9" fontId="30" fillId="0" borderId="8" xfId="936" applyNumberFormat="1" applyFont="1" applyFill="1" applyBorder="1" applyAlignment="1">
      <alignment horizontal="center" vertical="center"/>
    </xf>
    <xf numFmtId="9" fontId="30" fillId="0" borderId="28" xfId="936" applyNumberFormat="1" applyFont="1" applyBorder="1" applyAlignment="1">
      <alignment horizontal="center" vertical="center"/>
    </xf>
    <xf numFmtId="191" fontId="30" fillId="0" borderId="8" xfId="574" applyNumberFormat="1" applyFont="1" applyFill="1" applyBorder="1" applyAlignment="1">
      <alignment horizontal="center" vertical="center"/>
    </xf>
    <xf numFmtId="9" fontId="7" fillId="0" borderId="8" xfId="936" applyNumberFormat="1" applyFont="1" applyFill="1" applyBorder="1" applyAlignment="1">
      <alignment horizontal="center" vertical="center"/>
    </xf>
    <xf numFmtId="9" fontId="7" fillId="0" borderId="28" xfId="936" applyNumberFormat="1" applyFont="1" applyBorder="1" applyAlignment="1">
      <alignment horizontal="center" vertical="center"/>
    </xf>
    <xf numFmtId="43" fontId="7" fillId="0" borderId="8" xfId="574" applyFont="1" applyFill="1" applyBorder="1" applyAlignment="1">
      <alignment vertical="center"/>
    </xf>
    <xf numFmtId="43" fontId="7" fillId="0" borderId="8" xfId="574" applyFont="1" applyFill="1" applyBorder="1" applyAlignment="1">
      <alignment horizontal="center" vertical="center"/>
    </xf>
    <xf numFmtId="43" fontId="29" fillId="0" borderId="8" xfId="574" applyFont="1" applyFill="1" applyBorder="1" applyAlignment="1">
      <alignment vertical="center"/>
    </xf>
    <xf numFmtId="41" fontId="7" fillId="0" borderId="8" xfId="574" applyNumberFormat="1" applyFont="1" applyFill="1" applyBorder="1" applyAlignment="1">
      <alignment vertical="center"/>
    </xf>
    <xf numFmtId="170" fontId="7" fillId="0" borderId="8" xfId="574" applyNumberFormat="1" applyFont="1" applyFill="1" applyBorder="1" applyAlignment="1">
      <alignment horizontal="center" vertical="center"/>
    </xf>
    <xf numFmtId="1" fontId="7" fillId="0" borderId="8" xfId="574" applyNumberFormat="1" applyFont="1" applyFill="1" applyBorder="1" applyAlignment="1">
      <alignment vertical="center"/>
    </xf>
    <xf numFmtId="1" fontId="7" fillId="0" borderId="8" xfId="574" applyNumberFormat="1" applyFont="1" applyFill="1" applyBorder="1" applyAlignment="1">
      <alignment horizontal="center" vertical="center"/>
    </xf>
    <xf numFmtId="37" fontId="7" fillId="0" borderId="8" xfId="574" applyNumberFormat="1" applyFont="1" applyFill="1" applyBorder="1" applyAlignment="1">
      <alignment horizontal="center" vertical="center"/>
    </xf>
    <xf numFmtId="41" fontId="7" fillId="0" borderId="8" xfId="574" applyNumberFormat="1" applyFont="1" applyFill="1" applyBorder="1" applyAlignment="1">
      <alignment horizontal="center" vertical="center"/>
    </xf>
    <xf numFmtId="191" fontId="7" fillId="0" borderId="8" xfId="574" applyNumberFormat="1" applyFont="1" applyFill="1" applyBorder="1" applyAlignment="1">
      <alignment vertical="center"/>
    </xf>
    <xf numFmtId="191" fontId="7" fillId="0" borderId="8" xfId="574" applyNumberFormat="1" applyFont="1" applyFill="1" applyBorder="1" applyAlignment="1">
      <alignment horizontal="center" vertical="center"/>
    </xf>
    <xf numFmtId="169" fontId="7" fillId="0" borderId="8" xfId="574" applyNumberFormat="1" applyFont="1" applyFill="1" applyBorder="1" applyAlignment="1">
      <alignment horizontal="right" vertical="center"/>
    </xf>
    <xf numFmtId="196" fontId="7" fillId="0" borderId="8" xfId="936" applyNumberFormat="1" applyFont="1" applyFill="1" applyBorder="1" applyAlignment="1">
      <alignment horizontal="right" vertical="center"/>
    </xf>
    <xf numFmtId="196" fontId="7" fillId="0" borderId="28" xfId="936" applyNumberFormat="1" applyFont="1" applyFill="1" applyBorder="1" applyAlignment="1">
      <alignment horizontal="right" vertical="center"/>
    </xf>
    <xf numFmtId="0" fontId="30" fillId="0" borderId="8" xfId="914" applyFont="1" applyBorder="1" applyAlignment="1">
      <alignment vertical="center"/>
    </xf>
    <xf numFmtId="196" fontId="30" fillId="0" borderId="8" xfId="936" applyNumberFormat="1" applyFont="1" applyFill="1" applyBorder="1" applyAlignment="1">
      <alignment horizontal="right" vertical="center"/>
    </xf>
    <xf numFmtId="196" fontId="7" fillId="0" borderId="28" xfId="936" applyNumberFormat="1" applyFont="1" applyBorder="1" applyAlignment="1">
      <alignment vertical="center"/>
    </xf>
    <xf numFmtId="170" fontId="7" fillId="0" borderId="8" xfId="574" applyNumberFormat="1" applyFont="1" applyFill="1" applyBorder="1" applyAlignment="1">
      <alignment vertical="center"/>
    </xf>
    <xf numFmtId="3" fontId="7" fillId="0" borderId="8" xfId="574" applyNumberFormat="1" applyFont="1" applyFill="1" applyBorder="1" applyAlignment="1">
      <alignment horizontal="center" vertical="center"/>
    </xf>
    <xf numFmtId="3" fontId="7" fillId="0" borderId="8" xfId="574" applyNumberFormat="1" applyFont="1" applyFill="1" applyBorder="1" applyAlignment="1">
      <alignment vertical="center"/>
    </xf>
    <xf numFmtId="169" fontId="7" fillId="0" borderId="8" xfId="574" applyNumberFormat="1" applyFont="1" applyFill="1" applyBorder="1" applyAlignment="1">
      <alignment vertical="center"/>
    </xf>
    <xf numFmtId="169" fontId="7" fillId="0" borderId="8" xfId="574" applyNumberFormat="1" applyFont="1" applyFill="1" applyBorder="1" applyAlignment="1">
      <alignment horizontal="center" vertical="center"/>
    </xf>
    <xf numFmtId="196" fontId="7" fillId="0" borderId="8" xfId="936" applyNumberFormat="1" applyFont="1" applyFill="1" applyBorder="1" applyAlignment="1">
      <alignment horizontal="center" vertical="center"/>
    </xf>
    <xf numFmtId="170" fontId="7" fillId="0" borderId="8" xfId="604" applyNumberFormat="1" applyFont="1" applyFill="1" applyBorder="1" applyAlignment="1">
      <alignment horizontal="right" vertical="center"/>
    </xf>
    <xf numFmtId="191" fontId="29" fillId="0" borderId="8" xfId="914" applyNumberFormat="1" applyFont="1" applyBorder="1" applyAlignment="1">
      <alignment vertical="center"/>
    </xf>
    <xf numFmtId="37" fontId="7" fillId="0" borderId="8" xfId="914" applyNumberFormat="1" applyFont="1" applyBorder="1" applyAlignment="1">
      <alignment horizontal="center" vertical="center"/>
    </xf>
    <xf numFmtId="37" fontId="7" fillId="0" borderId="8" xfId="927" applyNumberFormat="1" applyFont="1" applyBorder="1" applyAlignment="1">
      <alignment horizontal="center" vertical="center"/>
    </xf>
    <xf numFmtId="43" fontId="7" fillId="0" borderId="8" xfId="914" applyNumberFormat="1" applyFont="1" applyBorder="1" applyAlignment="1">
      <alignment vertical="center"/>
    </xf>
    <xf numFmtId="196" fontId="7" fillId="0" borderId="8" xfId="574" applyNumberFormat="1" applyFont="1" applyFill="1" applyBorder="1" applyAlignment="1">
      <alignment vertical="center"/>
    </xf>
    <xf numFmtId="191" fontId="7" fillId="0" borderId="8" xfId="914" applyNumberFormat="1" applyFont="1" applyBorder="1" applyAlignment="1">
      <alignment vertical="center"/>
    </xf>
    <xf numFmtId="170" fontId="7" fillId="0" borderId="8" xfId="574" applyNumberFormat="1" applyFont="1" applyFill="1" applyBorder="1" applyAlignment="1">
      <alignment horizontal="right" vertical="center"/>
    </xf>
    <xf numFmtId="41" fontId="7" fillId="0" borderId="8" xfId="574" applyNumberFormat="1" applyFont="1" applyFill="1" applyBorder="1" applyAlignment="1">
      <alignment horizontal="right" vertical="center"/>
    </xf>
    <xf numFmtId="43" fontId="7" fillId="0" borderId="8" xfId="574" applyFont="1" applyFill="1" applyBorder="1" applyAlignment="1">
      <alignment horizontal="right" vertical="center"/>
    </xf>
    <xf numFmtId="9" fontId="7" fillId="0" borderId="8" xfId="574" applyNumberFormat="1" applyFont="1" applyFill="1" applyBorder="1" applyAlignment="1">
      <alignment horizontal="center" vertical="center"/>
    </xf>
    <xf numFmtId="191" fontId="7" fillId="0" borderId="44" xfId="591" applyNumberFormat="1" applyFont="1" applyFill="1" applyBorder="1" applyAlignment="1">
      <alignment horizontal="right" vertical="center"/>
    </xf>
    <xf numFmtId="191" fontId="7" fillId="0" borderId="45" xfId="591" applyNumberFormat="1" applyFont="1" applyFill="1" applyBorder="1" applyAlignment="1">
      <alignment horizontal="right" vertical="center"/>
    </xf>
    <xf numFmtId="43" fontId="7" fillId="0" borderId="45" xfId="591" applyFont="1" applyFill="1" applyBorder="1" applyAlignment="1">
      <alignment horizontal="right" vertical="center"/>
    </xf>
    <xf numFmtId="43" fontId="7" fillId="0" borderId="46" xfId="591" applyFont="1" applyFill="1" applyBorder="1" applyAlignment="1">
      <alignment horizontal="right" vertical="center"/>
    </xf>
    <xf numFmtId="0" fontId="7" fillId="0" borderId="44" xfId="0" applyFont="1" applyBorder="1" applyAlignment="1">
      <alignment horizontal="right" vertical="center"/>
    </xf>
    <xf numFmtId="0" fontId="7" fillId="0" borderId="45" xfId="0" applyFont="1" applyBorder="1" applyAlignment="1">
      <alignment horizontal="right" vertical="center"/>
    </xf>
    <xf numFmtId="0" fontId="30" fillId="0" borderId="26" xfId="914" applyFont="1" applyBorder="1" applyAlignment="1">
      <alignment vertical="center"/>
    </xf>
    <xf numFmtId="43" fontId="30" fillId="0" borderId="26" xfId="574" applyFont="1" applyFill="1" applyBorder="1" applyAlignment="1">
      <alignment horizontal="center" vertical="center"/>
    </xf>
    <xf numFmtId="196" fontId="7" fillId="0" borderId="8" xfId="574" applyNumberFormat="1" applyFont="1" applyFill="1" applyBorder="1" applyAlignment="1">
      <alignment horizontal="center" vertical="center"/>
    </xf>
    <xf numFmtId="196" fontId="7" fillId="0" borderId="28" xfId="574" applyNumberFormat="1" applyFont="1" applyFill="1" applyBorder="1" applyAlignment="1">
      <alignment horizontal="center" vertical="center"/>
    </xf>
    <xf numFmtId="43" fontId="7" fillId="0" borderId="8" xfId="574" applyFont="1" applyFill="1" applyBorder="1" applyAlignment="1">
      <alignment horizontal="center" vertical="center" wrapText="1"/>
    </xf>
    <xf numFmtId="191" fontId="7" fillId="0" borderId="8" xfId="574" applyNumberFormat="1" applyFont="1" applyFill="1" applyBorder="1" applyAlignment="1">
      <alignment horizontal="center" vertical="center" wrapText="1"/>
    </xf>
    <xf numFmtId="37" fontId="7" fillId="0" borderId="8" xfId="574" applyNumberFormat="1" applyFont="1" applyFill="1" applyBorder="1" applyAlignment="1">
      <alignment horizontal="center" vertical="center" wrapText="1"/>
    </xf>
    <xf numFmtId="170" fontId="7" fillId="0" borderId="29" xfId="574" applyNumberFormat="1" applyFont="1" applyFill="1" applyBorder="1" applyAlignment="1">
      <alignment horizontal="center" vertical="center" wrapText="1"/>
    </xf>
    <xf numFmtId="37" fontId="7" fillId="0" borderId="29" xfId="574" applyNumberFormat="1" applyFont="1" applyFill="1" applyBorder="1" applyAlignment="1">
      <alignment horizontal="center" vertical="center"/>
    </xf>
    <xf numFmtId="168" fontId="7" fillId="0" borderId="8" xfId="0" applyNumberFormat="1" applyFont="1" applyBorder="1" applyAlignment="1">
      <alignment vertical="center"/>
    </xf>
    <xf numFmtId="2" fontId="7" fillId="0" borderId="67" xfId="914" applyNumberFormat="1" applyFont="1" applyBorder="1" applyAlignment="1">
      <alignment horizontal="right" vertical="center"/>
    </xf>
    <xf numFmtId="196" fontId="7" fillId="0" borderId="67" xfId="936" applyNumberFormat="1" applyFont="1" applyFill="1" applyBorder="1" applyAlignment="1">
      <alignment horizontal="right" vertical="center"/>
    </xf>
    <xf numFmtId="196" fontId="7" fillId="0" borderId="67" xfId="936" applyNumberFormat="1" applyFont="1" applyBorder="1" applyAlignment="1">
      <alignment vertical="center"/>
    </xf>
    <xf numFmtId="0" fontId="163" fillId="0" borderId="32" xfId="0" applyFont="1" applyBorder="1" applyAlignment="1">
      <alignment vertical="center"/>
    </xf>
    <xf numFmtId="0" fontId="164" fillId="0" borderId="32" xfId="0" applyFont="1" applyBorder="1" applyAlignment="1">
      <alignment horizontal="center" vertical="center" wrapText="1"/>
    </xf>
    <xf numFmtId="0" fontId="164" fillId="0" borderId="26" xfId="0" applyFont="1" applyBorder="1" applyAlignment="1">
      <alignment horizontal="center" vertical="center" wrapText="1"/>
    </xf>
    <xf numFmtId="3" fontId="165" fillId="0" borderId="70" xfId="931" applyFont="1" applyBorder="1"/>
    <xf numFmtId="0" fontId="163" fillId="0" borderId="8" xfId="0" applyFont="1" applyBorder="1" applyAlignment="1">
      <alignment vertical="center" wrapText="1"/>
    </xf>
    <xf numFmtId="0" fontId="163" fillId="0" borderId="8" xfId="0" applyFont="1" applyBorder="1" applyAlignment="1">
      <alignment horizontal="center" vertical="center" wrapText="1"/>
    </xf>
    <xf numFmtId="182" fontId="163" fillId="0" borderId="8" xfId="0" applyNumberFormat="1" applyFont="1" applyBorder="1" applyAlignment="1">
      <alignment vertical="center" wrapText="1"/>
    </xf>
    <xf numFmtId="182" fontId="166" fillId="0" borderId="65" xfId="0" applyNumberFormat="1" applyFont="1" applyBorder="1" applyAlignment="1">
      <alignment vertical="center" wrapText="1"/>
    </xf>
    <xf numFmtId="0" fontId="167" fillId="0" borderId="8" xfId="0" applyFont="1" applyBorder="1" applyAlignment="1">
      <alignment vertical="center" wrapText="1"/>
    </xf>
    <xf numFmtId="0" fontId="167" fillId="0" borderId="8" xfId="0" applyFont="1" applyBorder="1" applyAlignment="1">
      <alignment horizontal="center" vertical="center" wrapText="1"/>
    </xf>
    <xf numFmtId="191" fontId="168" fillId="0" borderId="8" xfId="611" applyNumberFormat="1" applyFont="1" applyFill="1" applyBorder="1" applyAlignment="1">
      <alignment horizontal="right" vertical="center" wrapText="1"/>
    </xf>
    <xf numFmtId="219" fontId="168" fillId="0" borderId="8" xfId="611" applyNumberFormat="1" applyFont="1" applyFill="1" applyBorder="1" applyAlignment="1">
      <alignment horizontal="right" vertical="center" wrapText="1"/>
    </xf>
    <xf numFmtId="191" fontId="168" fillId="0" borderId="8" xfId="611" applyNumberFormat="1" applyFont="1" applyBorder="1" applyAlignment="1">
      <alignment horizontal="right" vertical="center" wrapText="1"/>
    </xf>
    <xf numFmtId="191" fontId="169" fillId="0" borderId="8" xfId="611" applyNumberFormat="1" applyFont="1" applyFill="1" applyBorder="1" applyAlignment="1">
      <alignment horizontal="right" vertical="center" wrapText="1"/>
    </xf>
    <xf numFmtId="182" fontId="168" fillId="0" borderId="65" xfId="0" applyNumberFormat="1" applyFont="1" applyBorder="1" applyAlignment="1">
      <alignment horizontal="left" vertical="center" wrapText="1"/>
    </xf>
    <xf numFmtId="0" fontId="170" fillId="0" borderId="8" xfId="0" applyFont="1" applyBorder="1" applyAlignment="1">
      <alignment vertical="center" wrapText="1"/>
    </xf>
    <xf numFmtId="0" fontId="164" fillId="0" borderId="8" xfId="0" applyFont="1" applyBorder="1" applyAlignment="1">
      <alignment horizontal="center" vertical="center" wrapText="1"/>
    </xf>
    <xf numFmtId="219" fontId="172" fillId="0" borderId="8" xfId="611" applyNumberFormat="1" applyFont="1" applyFill="1" applyBorder="1" applyAlignment="1">
      <alignment horizontal="right" vertical="center" wrapText="1"/>
    </xf>
    <xf numFmtId="191" fontId="172" fillId="0" borderId="8" xfId="611" applyNumberFormat="1" applyFont="1" applyFill="1" applyBorder="1" applyAlignment="1">
      <alignment horizontal="right" vertical="center" wrapText="1"/>
    </xf>
    <xf numFmtId="191" fontId="171" fillId="0" borderId="8" xfId="611" applyNumberFormat="1" applyFont="1" applyBorder="1" applyAlignment="1">
      <alignment horizontal="right" vertical="center" wrapText="1"/>
    </xf>
    <xf numFmtId="191" fontId="173" fillId="0" borderId="8" xfId="611" applyNumberFormat="1" applyFont="1" applyFill="1" applyBorder="1" applyAlignment="1">
      <alignment horizontal="right" vertical="center" wrapText="1"/>
    </xf>
    <xf numFmtId="182" fontId="174" fillId="0" borderId="65" xfId="0" applyNumberFormat="1" applyFont="1" applyBorder="1" applyAlignment="1">
      <alignment vertical="center" wrapText="1"/>
    </xf>
    <xf numFmtId="0" fontId="164" fillId="0" borderId="8" xfId="0" applyFont="1" applyBorder="1" applyAlignment="1">
      <alignment vertical="center" wrapText="1"/>
    </xf>
    <xf numFmtId="182" fontId="171" fillId="0" borderId="65" xfId="0" applyNumberFormat="1" applyFont="1" applyBorder="1" applyAlignment="1">
      <alignment vertical="center" wrapText="1"/>
    </xf>
    <xf numFmtId="0" fontId="163" fillId="0" borderId="8" xfId="0" applyFont="1" applyFill="1" applyBorder="1" applyAlignment="1">
      <alignment vertical="center" wrapText="1"/>
    </xf>
    <xf numFmtId="0" fontId="163" fillId="0" borderId="8" xfId="0" applyFont="1" applyFill="1" applyBorder="1" applyAlignment="1">
      <alignment horizontal="center" vertical="center"/>
    </xf>
    <xf numFmtId="170" fontId="171" fillId="0" borderId="8" xfId="0" applyNumberFormat="1" applyFont="1" applyFill="1" applyBorder="1" applyAlignment="1">
      <alignment horizontal="right" vertical="center" wrapText="1"/>
    </xf>
    <xf numFmtId="170" fontId="168" fillId="0" borderId="8" xfId="611" applyNumberFormat="1" applyFont="1" applyFill="1" applyBorder="1" applyAlignment="1">
      <alignment horizontal="right" vertical="center" wrapText="1"/>
    </xf>
    <xf numFmtId="170" fontId="171" fillId="0" borderId="8" xfId="912" applyNumberFormat="1" applyFont="1" applyFill="1" applyBorder="1" applyAlignment="1">
      <alignment horizontal="right" vertical="center" wrapText="1"/>
    </xf>
    <xf numFmtId="0" fontId="19" fillId="0" borderId="0" xfId="0" applyFont="1" applyFill="1" applyBorder="1"/>
    <xf numFmtId="182" fontId="171" fillId="0" borderId="65" xfId="0" applyNumberFormat="1" applyFont="1" applyFill="1" applyBorder="1" applyAlignment="1">
      <alignment vertical="center" wrapText="1"/>
    </xf>
    <xf numFmtId="0" fontId="164" fillId="0" borderId="8" xfId="0" quotePrefix="1" applyFont="1" applyFill="1" applyBorder="1" applyAlignment="1">
      <alignment vertical="center" wrapText="1"/>
    </xf>
    <xf numFmtId="0" fontId="171" fillId="0" borderId="8" xfId="0" applyFont="1" applyFill="1" applyBorder="1" applyAlignment="1">
      <alignment horizontal="center" vertical="center"/>
    </xf>
    <xf numFmtId="191" fontId="171" fillId="0" borderId="8" xfId="611" applyNumberFormat="1" applyFont="1" applyFill="1" applyBorder="1" applyAlignment="1">
      <alignment horizontal="right" vertical="center" wrapText="1"/>
    </xf>
    <xf numFmtId="37" fontId="171" fillId="0" borderId="8" xfId="611" applyNumberFormat="1" applyFont="1" applyFill="1" applyBorder="1" applyAlignment="1">
      <alignment horizontal="right" vertical="center" wrapText="1"/>
    </xf>
    <xf numFmtId="170" fontId="171" fillId="0" borderId="8" xfId="611" applyNumberFormat="1" applyFont="1" applyFill="1" applyBorder="1" applyAlignment="1">
      <alignment horizontal="right" vertical="center" wrapText="1"/>
    </xf>
    <xf numFmtId="191" fontId="175" fillId="0" borderId="8" xfId="611" applyNumberFormat="1" applyFont="1" applyFill="1" applyBorder="1" applyAlignment="1">
      <alignment horizontal="right" vertical="center" wrapText="1"/>
    </xf>
    <xf numFmtId="0" fontId="164" fillId="0" borderId="8" xfId="0" quotePrefix="1" applyFont="1" applyBorder="1" applyAlignment="1">
      <alignment vertical="center" wrapText="1"/>
    </xf>
    <xf numFmtId="0" fontId="164" fillId="0" borderId="8" xfId="0" applyFont="1" applyBorder="1" applyAlignment="1">
      <alignment horizontal="center" vertical="center"/>
    </xf>
    <xf numFmtId="219" fontId="171" fillId="0" borderId="8" xfId="611" applyNumberFormat="1" applyFont="1" applyFill="1" applyBorder="1" applyAlignment="1">
      <alignment horizontal="right" vertical="center" wrapText="1"/>
    </xf>
    <xf numFmtId="0" fontId="167" fillId="0" borderId="8" xfId="0" applyFont="1" applyFill="1" applyBorder="1" applyAlignment="1">
      <alignment vertical="center" wrapText="1"/>
    </xf>
    <xf numFmtId="0" fontId="172" fillId="0" borderId="8" xfId="0" applyFont="1" applyFill="1" applyBorder="1" applyAlignment="1">
      <alignment horizontal="center" vertical="center" wrapText="1"/>
    </xf>
    <xf numFmtId="170" fontId="171" fillId="0" borderId="8" xfId="611" applyNumberFormat="1" applyFont="1" applyFill="1" applyBorder="1" applyAlignment="1">
      <alignment horizontal="center" vertical="center" wrapText="1"/>
    </xf>
    <xf numFmtId="170" fontId="175" fillId="0" borderId="8" xfId="611" applyNumberFormat="1" applyFont="1" applyFill="1" applyBorder="1" applyAlignment="1">
      <alignment horizontal="center" vertical="center" wrapText="1"/>
    </xf>
    <xf numFmtId="182" fontId="168" fillId="0" borderId="65" xfId="0" applyNumberFormat="1" applyFont="1" applyFill="1" applyBorder="1" applyAlignment="1">
      <alignment horizontal="left" vertical="center" wrapText="1"/>
    </xf>
    <xf numFmtId="37" fontId="171" fillId="0" borderId="8" xfId="611" applyNumberFormat="1" applyFont="1" applyFill="1" applyBorder="1" applyAlignment="1">
      <alignment horizontal="center" vertical="center" wrapText="1"/>
    </xf>
    <xf numFmtId="191" fontId="171" fillId="0" borderId="8" xfId="611" applyNumberFormat="1" applyFont="1" applyFill="1" applyBorder="1" applyAlignment="1">
      <alignment horizontal="center" vertical="center" wrapText="1"/>
    </xf>
    <xf numFmtId="37" fontId="171" fillId="0" borderId="8" xfId="611" applyNumberFormat="1" applyFont="1" applyBorder="1" applyAlignment="1">
      <alignment horizontal="center" vertical="center" wrapText="1"/>
    </xf>
    <xf numFmtId="37" fontId="175" fillId="0" borderId="8" xfId="611" applyNumberFormat="1" applyFont="1" applyFill="1" applyBorder="1" applyAlignment="1">
      <alignment horizontal="center" vertical="center" wrapText="1"/>
    </xf>
    <xf numFmtId="191" fontId="164" fillId="0" borderId="8" xfId="611" applyNumberFormat="1" applyFont="1" applyFill="1" applyBorder="1" applyAlignment="1">
      <alignment horizontal="right" vertical="center" wrapText="1"/>
    </xf>
    <xf numFmtId="191" fontId="164" fillId="0" borderId="8" xfId="611" applyNumberFormat="1" applyFont="1" applyBorder="1" applyAlignment="1">
      <alignment horizontal="right" vertical="center" wrapText="1"/>
    </xf>
    <xf numFmtId="182" fontId="176" fillId="0" borderId="65" xfId="0" applyNumberFormat="1" applyFont="1" applyBorder="1" applyAlignment="1">
      <alignment vertical="center" wrapText="1"/>
    </xf>
    <xf numFmtId="182" fontId="171" fillId="0" borderId="71" xfId="0" applyNumberFormat="1" applyFont="1" applyFill="1" applyBorder="1" applyAlignment="1">
      <alignment horizontal="center" vertical="center" wrapText="1"/>
    </xf>
    <xf numFmtId="0" fontId="164" fillId="0" borderId="26" xfId="0" applyFont="1" applyBorder="1" applyAlignment="1">
      <alignment vertical="center" wrapText="1"/>
    </xf>
    <xf numFmtId="191" fontId="171" fillId="0" borderId="8" xfId="611" applyNumberFormat="1" applyFont="1" applyBorder="1" applyAlignment="1">
      <alignment horizontal="center" vertical="center" wrapText="1"/>
    </xf>
    <xf numFmtId="182" fontId="168" fillId="0" borderId="63" xfId="0" applyNumberFormat="1" applyFont="1" applyBorder="1" applyAlignment="1">
      <alignment vertical="center" wrapText="1"/>
    </xf>
    <xf numFmtId="191" fontId="164" fillId="0" borderId="29" xfId="611" applyNumberFormat="1" applyFont="1" applyFill="1" applyBorder="1" applyAlignment="1">
      <alignment horizontal="right" vertical="center" wrapText="1"/>
    </xf>
    <xf numFmtId="219" fontId="164" fillId="0" borderId="8" xfId="611" applyNumberFormat="1" applyFont="1" applyFill="1" applyBorder="1" applyAlignment="1">
      <alignment horizontal="right" vertical="center" wrapText="1"/>
    </xf>
    <xf numFmtId="170" fontId="172" fillId="0" borderId="8" xfId="611" applyNumberFormat="1" applyFont="1" applyFill="1" applyBorder="1" applyAlignment="1">
      <alignment horizontal="right" vertical="center" wrapText="1"/>
    </xf>
    <xf numFmtId="170" fontId="172" fillId="0" borderId="8" xfId="611" applyNumberFormat="1" applyFont="1" applyBorder="1" applyAlignment="1">
      <alignment horizontal="right" vertical="center" wrapText="1"/>
    </xf>
    <xf numFmtId="170" fontId="173" fillId="0" borderId="8" xfId="611" applyNumberFormat="1" applyFont="1" applyFill="1" applyBorder="1" applyAlignment="1">
      <alignment horizontal="right" vertical="center" wrapText="1"/>
    </xf>
    <xf numFmtId="170" fontId="173" fillId="0" borderId="26" xfId="611" applyNumberFormat="1" applyFont="1" applyFill="1" applyBorder="1" applyAlignment="1">
      <alignment horizontal="right" vertical="center" wrapText="1"/>
    </xf>
    <xf numFmtId="182" fontId="168" fillId="0" borderId="65" xfId="0" applyNumberFormat="1" applyFont="1" applyBorder="1" applyAlignment="1">
      <alignment vertical="center" wrapText="1"/>
    </xf>
    <xf numFmtId="182" fontId="168" fillId="0" borderId="65" xfId="0" applyNumberFormat="1" applyFont="1" applyFill="1" applyBorder="1" applyAlignment="1">
      <alignment vertical="center" wrapText="1"/>
    </xf>
    <xf numFmtId="170" fontId="175" fillId="0" borderId="8" xfId="611" applyNumberFormat="1" applyFont="1" applyFill="1" applyBorder="1" applyAlignment="1">
      <alignment horizontal="right" vertical="center" wrapText="1"/>
    </xf>
    <xf numFmtId="0" fontId="167" fillId="0" borderId="8" xfId="0" applyFont="1" applyFill="1" applyBorder="1" applyAlignment="1">
      <alignment horizontal="center" vertical="center" wrapText="1"/>
    </xf>
    <xf numFmtId="0" fontId="164" fillId="0" borderId="8" xfId="919" quotePrefix="1" applyFont="1" applyBorder="1" applyAlignment="1">
      <alignment vertical="center" wrapText="1"/>
    </xf>
    <xf numFmtId="0" fontId="164" fillId="0" borderId="8" xfId="919" applyFont="1" applyBorder="1" applyAlignment="1">
      <alignment horizontal="center" vertical="center" wrapText="1"/>
    </xf>
    <xf numFmtId="170" fontId="171" fillId="0" borderId="8" xfId="611" applyNumberFormat="1" applyFont="1" applyBorder="1" applyAlignment="1">
      <alignment horizontal="right" vertical="center" wrapText="1"/>
    </xf>
    <xf numFmtId="182" fontId="171" fillId="0" borderId="65" xfId="0" applyNumberFormat="1" applyFont="1" applyBorder="1" applyAlignment="1">
      <alignment horizontal="left" vertical="center" wrapText="1"/>
    </xf>
    <xf numFmtId="182" fontId="172" fillId="0" borderId="65" xfId="0" applyNumberFormat="1" applyFont="1" applyBorder="1" applyAlignment="1">
      <alignment horizontal="left" vertical="center" wrapText="1"/>
    </xf>
    <xf numFmtId="0" fontId="167" fillId="0" borderId="8" xfId="919" applyFont="1" applyFill="1" applyBorder="1" applyAlignment="1">
      <alignment vertical="center" wrapText="1"/>
    </xf>
    <xf numFmtId="0" fontId="172" fillId="0" borderId="8" xfId="919" applyFont="1" applyFill="1" applyBorder="1" applyAlignment="1">
      <alignment horizontal="center" vertical="center" wrapText="1"/>
    </xf>
    <xf numFmtId="0" fontId="164" fillId="0" borderId="8" xfId="919" applyFont="1" applyBorder="1" applyAlignment="1">
      <alignment vertical="center" wrapText="1"/>
    </xf>
    <xf numFmtId="191" fontId="175" fillId="0" borderId="8" xfId="611" applyNumberFormat="1" applyFont="1" applyFill="1" applyBorder="1" applyAlignment="1">
      <alignment horizontal="center" vertical="center" wrapText="1"/>
    </xf>
    <xf numFmtId="191" fontId="172" fillId="0" borderId="8" xfId="610" applyNumberFormat="1" applyFont="1" applyFill="1" applyBorder="1" applyAlignment="1">
      <alignment horizontal="right" vertical="center" wrapText="1"/>
    </xf>
    <xf numFmtId="170" fontId="171" fillId="0" borderId="8" xfId="0" applyNumberFormat="1" applyFont="1" applyBorder="1" applyAlignment="1">
      <alignment horizontal="right" vertical="center" wrapText="1"/>
    </xf>
    <xf numFmtId="0" fontId="19" fillId="0" borderId="13" xfId="0" applyFont="1" applyBorder="1"/>
    <xf numFmtId="182" fontId="174" fillId="0" borderId="65" xfId="0" applyNumberFormat="1" applyFont="1" applyBorder="1" applyAlignment="1">
      <alignment horizontal="left" vertical="center" wrapText="1"/>
    </xf>
    <xf numFmtId="182" fontId="177" fillId="0" borderId="8" xfId="0" applyNumberFormat="1" applyFont="1" applyFill="1" applyBorder="1" applyAlignment="1">
      <alignment vertical="center" wrapText="1"/>
    </xf>
    <xf numFmtId="182" fontId="174" fillId="0" borderId="65" xfId="0" applyNumberFormat="1" applyFont="1" applyFill="1" applyBorder="1" applyAlignment="1">
      <alignment vertical="center" wrapText="1"/>
    </xf>
    <xf numFmtId="0" fontId="164" fillId="0" borderId="8" xfId="0" applyFont="1" applyFill="1" applyBorder="1" applyAlignment="1">
      <alignment vertical="center" wrapText="1"/>
    </xf>
    <xf numFmtId="0" fontId="164" fillId="0" borderId="8" xfId="0" applyFont="1" applyFill="1" applyBorder="1" applyAlignment="1">
      <alignment horizontal="center" vertical="center" wrapText="1"/>
    </xf>
    <xf numFmtId="1" fontId="175" fillId="0" borderId="8" xfId="611" applyNumberFormat="1" applyFont="1" applyFill="1" applyBorder="1" applyAlignment="1">
      <alignment horizontal="center" vertical="center" wrapText="1"/>
    </xf>
    <xf numFmtId="170" fontId="171" fillId="0" borderId="8" xfId="611" applyNumberFormat="1" applyFont="1" applyFill="1" applyBorder="1" applyAlignment="1">
      <alignment vertical="center" wrapText="1"/>
    </xf>
    <xf numFmtId="219" fontId="175" fillId="0" borderId="8" xfId="611" applyNumberFormat="1" applyFont="1" applyFill="1" applyBorder="1" applyAlignment="1">
      <alignment horizontal="center" vertical="center" wrapText="1"/>
    </xf>
    <xf numFmtId="0" fontId="164" fillId="0" borderId="8" xfId="0" applyFont="1" applyBorder="1" applyAlignment="1">
      <alignment horizontal="left" vertical="center" wrapText="1"/>
    </xf>
    <xf numFmtId="0" fontId="163" fillId="0" borderId="8" xfId="0" applyFont="1" applyFill="1" applyBorder="1" applyAlignment="1">
      <alignment horizontal="center" vertical="center" wrapText="1"/>
    </xf>
    <xf numFmtId="169" fontId="175" fillId="0" borderId="8" xfId="611" applyNumberFormat="1" applyFont="1" applyFill="1" applyBorder="1" applyAlignment="1">
      <alignment horizontal="center" vertical="center" wrapText="1"/>
    </xf>
    <xf numFmtId="170" fontId="174" fillId="0" borderId="8" xfId="0" applyNumberFormat="1" applyFont="1" applyFill="1" applyBorder="1" applyAlignment="1">
      <alignment horizontal="right" vertical="center" wrapText="1"/>
    </xf>
    <xf numFmtId="182" fontId="174" fillId="0" borderId="71" xfId="0" applyNumberFormat="1" applyFont="1" applyFill="1" applyBorder="1" applyAlignment="1">
      <alignment vertical="center" wrapText="1"/>
    </xf>
    <xf numFmtId="43" fontId="175" fillId="0" borderId="8" xfId="611" applyFont="1" applyFill="1" applyBorder="1" applyAlignment="1">
      <alignment horizontal="right" vertical="center" wrapText="1"/>
    </xf>
    <xf numFmtId="43" fontId="171" fillId="0" borderId="8" xfId="611" applyFont="1" applyBorder="1" applyAlignment="1">
      <alignment horizontal="right" vertical="center" wrapText="1"/>
    </xf>
    <xf numFmtId="182" fontId="171" fillId="0" borderId="71" xfId="0" applyNumberFormat="1" applyFont="1" applyBorder="1" applyAlignment="1">
      <alignment horizontal="center" vertical="center" wrapText="1"/>
    </xf>
    <xf numFmtId="0" fontId="172" fillId="0" borderId="8" xfId="0" applyFont="1" applyBorder="1" applyAlignment="1">
      <alignment vertical="center" wrapText="1"/>
    </xf>
    <xf numFmtId="37" fontId="171" fillId="0" borderId="8" xfId="611" applyNumberFormat="1" applyFont="1" applyBorder="1" applyAlignment="1">
      <alignment horizontal="right" vertical="center" wrapText="1"/>
    </xf>
    <xf numFmtId="39" fontId="175" fillId="0" borderId="8" xfId="611" applyNumberFormat="1" applyFont="1" applyFill="1" applyBorder="1" applyAlignment="1">
      <alignment horizontal="center" vertical="center" wrapText="1"/>
    </xf>
    <xf numFmtId="43" fontId="175" fillId="0" borderId="8" xfId="611" applyNumberFormat="1" applyFont="1" applyFill="1" applyBorder="1" applyAlignment="1">
      <alignment horizontal="center" vertical="center" wrapText="1"/>
    </xf>
    <xf numFmtId="41" fontId="175" fillId="0" borderId="8" xfId="611" applyNumberFormat="1" applyFont="1" applyFill="1" applyBorder="1" applyAlignment="1">
      <alignment horizontal="center" vertical="center" wrapText="1"/>
    </xf>
    <xf numFmtId="0" fontId="170" fillId="0" borderId="8" xfId="0" applyFont="1" applyBorder="1" applyAlignment="1">
      <alignment horizontal="center" vertical="center" wrapText="1"/>
    </xf>
    <xf numFmtId="182" fontId="174" fillId="0" borderId="71" xfId="0" applyNumberFormat="1" applyFont="1" applyBorder="1" applyAlignment="1">
      <alignment vertical="center" wrapText="1"/>
    </xf>
    <xf numFmtId="181" fontId="171" fillId="0" borderId="8" xfId="611" applyNumberFormat="1" applyFont="1" applyBorder="1" applyAlignment="1">
      <alignment horizontal="right" vertical="center" wrapText="1"/>
    </xf>
    <xf numFmtId="181" fontId="171" fillId="0" borderId="65" xfId="0" applyNumberFormat="1" applyFont="1" applyBorder="1" applyAlignment="1">
      <alignment vertical="center" wrapText="1"/>
    </xf>
    <xf numFmtId="3" fontId="174" fillId="0" borderId="8" xfId="925" applyNumberFormat="1" applyFont="1" applyBorder="1" applyAlignment="1">
      <alignment horizontal="left" vertical="center"/>
    </xf>
    <xf numFmtId="0" fontId="174" fillId="0" borderId="8" xfId="925" applyFont="1" applyBorder="1" applyAlignment="1">
      <alignment horizontal="center" vertical="center"/>
    </xf>
    <xf numFmtId="0" fontId="19" fillId="0" borderId="0" xfId="0" applyFont="1" applyBorder="1"/>
    <xf numFmtId="170" fontId="171" fillId="0" borderId="8" xfId="912" applyNumberFormat="1" applyFont="1" applyBorder="1" applyAlignment="1">
      <alignment horizontal="right" vertical="center" wrapText="1"/>
    </xf>
    <xf numFmtId="3" fontId="172" fillId="0" borderId="8" xfId="925" quotePrefix="1" applyNumberFormat="1" applyFont="1" applyFill="1" applyBorder="1" applyAlignment="1">
      <alignment vertical="center"/>
    </xf>
    <xf numFmtId="3" fontId="172" fillId="0" borderId="8" xfId="925" applyNumberFormat="1" applyFont="1" applyFill="1" applyBorder="1" applyAlignment="1">
      <alignment horizontal="center" vertical="center"/>
    </xf>
    <xf numFmtId="37" fontId="175" fillId="0" borderId="8" xfId="611" applyNumberFormat="1" applyFont="1" applyFill="1" applyBorder="1" applyAlignment="1">
      <alignment horizontal="right" vertical="center" wrapText="1"/>
    </xf>
    <xf numFmtId="3" fontId="172" fillId="0" borderId="8" xfId="925" quotePrefix="1" applyNumberFormat="1" applyFont="1" applyBorder="1" applyAlignment="1">
      <alignment vertical="center"/>
    </xf>
    <xf numFmtId="3" fontId="172" fillId="0" borderId="8" xfId="925" applyNumberFormat="1" applyFont="1" applyBorder="1" applyAlignment="1">
      <alignment horizontal="center" vertical="center"/>
    </xf>
    <xf numFmtId="3" fontId="174" fillId="0" borderId="8" xfId="925" applyNumberFormat="1" applyFont="1" applyBorder="1" applyAlignment="1">
      <alignment horizontal="center" vertical="center"/>
    </xf>
    <xf numFmtId="191" fontId="171" fillId="0" borderId="8" xfId="0" applyNumberFormat="1" applyFont="1" applyBorder="1" applyAlignment="1">
      <alignment horizontal="right" vertical="center" wrapText="1"/>
    </xf>
    <xf numFmtId="3" fontId="174" fillId="0" borderId="8" xfId="925" applyNumberFormat="1" applyFont="1" applyFill="1" applyBorder="1" applyAlignment="1">
      <alignment horizontal="left" vertical="center" wrapText="1"/>
    </xf>
    <xf numFmtId="3" fontId="171" fillId="0" borderId="8" xfId="925" applyNumberFormat="1" applyFont="1" applyFill="1" applyBorder="1" applyAlignment="1">
      <alignment horizontal="center" vertical="center"/>
    </xf>
    <xf numFmtId="170" fontId="171" fillId="0" borderId="8" xfId="0" applyNumberFormat="1" applyFont="1" applyBorder="1" applyAlignment="1">
      <alignment horizontal="center" vertical="center" wrapText="1"/>
    </xf>
    <xf numFmtId="170" fontId="171" fillId="0" borderId="8" xfId="912" applyNumberFormat="1" applyFont="1" applyBorder="1" applyAlignment="1">
      <alignment horizontal="center" vertical="center" wrapText="1"/>
    </xf>
    <xf numFmtId="170" fontId="171" fillId="0" borderId="8" xfId="912" applyNumberFormat="1" applyFont="1" applyBorder="1" applyAlignment="1">
      <alignment vertical="center" wrapText="1"/>
    </xf>
    <xf numFmtId="37" fontId="171" fillId="0" borderId="8" xfId="0" applyNumberFormat="1" applyFont="1" applyBorder="1" applyAlignment="1">
      <alignment horizontal="center" vertical="center" wrapText="1"/>
    </xf>
    <xf numFmtId="0" fontId="19" fillId="0" borderId="72" xfId="0" applyFont="1" applyBorder="1"/>
    <xf numFmtId="191" fontId="171" fillId="0" borderId="8" xfId="0" applyNumberFormat="1" applyFont="1" applyBorder="1" applyAlignment="1">
      <alignment horizontal="center" vertical="center" wrapText="1"/>
    </xf>
    <xf numFmtId="37" fontId="171" fillId="0" borderId="8" xfId="0" applyNumberFormat="1" applyFont="1" applyBorder="1" applyAlignment="1">
      <alignment horizontal="right" vertical="center" wrapText="1"/>
    </xf>
    <xf numFmtId="3" fontId="174" fillId="0" borderId="8" xfId="925" quotePrefix="1" applyNumberFormat="1" applyFont="1" applyFill="1" applyBorder="1" applyAlignment="1">
      <alignment vertical="center"/>
    </xf>
    <xf numFmtId="191" fontId="171" fillId="0" borderId="8" xfId="0" applyNumberFormat="1" applyFont="1" applyFill="1" applyBorder="1" applyAlignment="1">
      <alignment horizontal="right" vertical="center" wrapText="1"/>
    </xf>
    <xf numFmtId="191" fontId="171" fillId="0" borderId="0" xfId="0" applyNumberFormat="1" applyFont="1" applyBorder="1" applyAlignment="1">
      <alignment horizontal="right" vertical="center" wrapText="1"/>
    </xf>
    <xf numFmtId="182" fontId="174" fillId="0" borderId="63" xfId="0" applyNumberFormat="1" applyFont="1" applyBorder="1" applyAlignment="1">
      <alignment vertical="center" wrapText="1"/>
    </xf>
    <xf numFmtId="43" fontId="171" fillId="0" borderId="8" xfId="0" applyNumberFormat="1" applyFont="1" applyFill="1" applyBorder="1" applyAlignment="1">
      <alignment horizontal="right" vertical="center" wrapText="1"/>
    </xf>
    <xf numFmtId="0" fontId="19" fillId="0" borderId="72" xfId="0" applyFont="1" applyFill="1" applyBorder="1"/>
    <xf numFmtId="252" fontId="171" fillId="0" borderId="8" xfId="0" applyNumberFormat="1" applyFont="1" applyBorder="1" applyAlignment="1">
      <alignment horizontal="right" vertical="center" wrapText="1"/>
    </xf>
    <xf numFmtId="43" fontId="171" fillId="0" borderId="8" xfId="0" applyNumberFormat="1" applyFont="1" applyBorder="1" applyAlignment="1">
      <alignment horizontal="right" vertical="center" wrapText="1"/>
    </xf>
    <xf numFmtId="43" fontId="171" fillId="0" borderId="65" xfId="0" applyNumberFormat="1" applyFont="1" applyBorder="1" applyAlignment="1">
      <alignment horizontal="center" vertical="center" wrapText="1"/>
    </xf>
    <xf numFmtId="0" fontId="19" fillId="0" borderId="65" xfId="0" applyFont="1" applyBorder="1"/>
    <xf numFmtId="0" fontId="172" fillId="0" borderId="8" xfId="0" applyFont="1" applyBorder="1" applyAlignment="1">
      <alignment horizontal="center" vertical="center" wrapText="1"/>
    </xf>
    <xf numFmtId="170" fontId="171" fillId="0" borderId="8" xfId="0" applyNumberFormat="1" applyFont="1" applyBorder="1" applyAlignment="1">
      <alignment horizontal="left" vertical="center" wrapText="1"/>
    </xf>
    <xf numFmtId="1" fontId="171" fillId="0" borderId="8" xfId="574" applyNumberFormat="1" applyFont="1" applyFill="1" applyBorder="1" applyAlignment="1">
      <alignment horizontal="center" vertical="center"/>
    </xf>
    <xf numFmtId="182" fontId="168" fillId="0" borderId="65" xfId="0" applyNumberFormat="1" applyFont="1" applyBorder="1" applyAlignment="1">
      <alignment horizontal="center" vertical="center" wrapText="1"/>
    </xf>
    <xf numFmtId="0" fontId="178" fillId="0" borderId="8" xfId="0" applyFont="1" applyBorder="1" applyAlignment="1">
      <alignment vertical="center" wrapText="1"/>
    </xf>
    <xf numFmtId="0" fontId="173" fillId="0" borderId="8" xfId="0" applyFont="1" applyBorder="1" applyAlignment="1">
      <alignment horizontal="center" vertical="center" wrapText="1"/>
    </xf>
    <xf numFmtId="182" fontId="169" fillId="0" borderId="65" xfId="0" applyNumberFormat="1" applyFont="1" applyBorder="1" applyAlignment="1">
      <alignment horizontal="left" vertical="center" wrapText="1"/>
    </xf>
    <xf numFmtId="0" fontId="171" fillId="0" borderId="8" xfId="0" applyFont="1" applyBorder="1" applyAlignment="1">
      <alignment horizontal="center" vertical="center" wrapText="1"/>
    </xf>
    <xf numFmtId="191" fontId="174" fillId="0" borderId="8" xfId="0" applyNumberFormat="1" applyFont="1" applyBorder="1" applyAlignment="1">
      <alignment horizontal="right" vertical="center" wrapText="1"/>
    </xf>
    <xf numFmtId="182" fontId="171" fillId="0" borderId="65" xfId="0" applyNumberFormat="1" applyFont="1" applyBorder="1"/>
    <xf numFmtId="181" fontId="179" fillId="0" borderId="8" xfId="0" applyNumberFormat="1" applyFont="1" applyBorder="1" applyAlignment="1">
      <alignment horizontal="right" vertical="center" wrapText="1"/>
    </xf>
    <xf numFmtId="181" fontId="174" fillId="0" borderId="8" xfId="0" applyNumberFormat="1" applyFont="1" applyBorder="1" applyAlignment="1">
      <alignment horizontal="right" vertical="center" wrapText="1"/>
    </xf>
    <xf numFmtId="185" fontId="164" fillId="0" borderId="8" xfId="0" applyNumberFormat="1" applyFont="1" applyBorder="1" applyAlignment="1">
      <alignment horizontal="center" vertical="center" wrapText="1"/>
    </xf>
    <xf numFmtId="185" fontId="171" fillId="0" borderId="8" xfId="913" applyNumberFormat="1" applyFont="1" applyBorder="1" applyAlignment="1">
      <alignment horizontal="center" vertical="center" wrapText="1"/>
    </xf>
    <xf numFmtId="185" fontId="171" fillId="0" borderId="8" xfId="913" applyNumberFormat="1" applyFont="1" applyBorder="1" applyAlignment="1">
      <alignment horizontal="right" vertical="center" wrapText="1"/>
    </xf>
    <xf numFmtId="182" fontId="180" fillId="0" borderId="65" xfId="0" applyNumberFormat="1" applyFont="1" applyBorder="1" applyAlignment="1">
      <alignment horizontal="center" vertical="center" wrapText="1"/>
    </xf>
    <xf numFmtId="182" fontId="164" fillId="0" borderId="8" xfId="0" applyNumberFormat="1" applyFont="1" applyBorder="1" applyAlignment="1">
      <alignment vertical="center"/>
    </xf>
    <xf numFmtId="182" fontId="180" fillId="0" borderId="65" xfId="0" applyNumberFormat="1" applyFont="1" applyBorder="1" applyAlignment="1">
      <alignment vertical="center" wrapText="1"/>
    </xf>
    <xf numFmtId="43" fontId="171" fillId="0" borderId="8" xfId="574" applyFont="1" applyFill="1" applyBorder="1" applyAlignment="1">
      <alignment horizontal="right" vertical="center" wrapText="1"/>
    </xf>
    <xf numFmtId="43" fontId="171" fillId="0" borderId="8" xfId="587" applyFont="1" applyFill="1" applyBorder="1" applyAlignment="1">
      <alignment horizontal="right" vertical="center" wrapText="1"/>
    </xf>
    <xf numFmtId="181" fontId="171" fillId="0" borderId="8" xfId="0" applyNumberFormat="1" applyFont="1" applyBorder="1" applyAlignment="1">
      <alignment horizontal="right" vertical="center" wrapText="1"/>
    </xf>
    <xf numFmtId="43" fontId="174" fillId="0" borderId="8" xfId="574" applyFont="1" applyFill="1" applyBorder="1" applyAlignment="1">
      <alignment horizontal="right" vertical="center" wrapText="1"/>
    </xf>
    <xf numFmtId="181" fontId="164" fillId="0" borderId="8" xfId="0" applyNumberFormat="1" applyFont="1" applyBorder="1" applyAlignment="1">
      <alignment horizontal="center" vertical="center" wrapText="1"/>
    </xf>
    <xf numFmtId="181" fontId="171" fillId="0" borderId="8" xfId="0" applyNumberFormat="1" applyFont="1" applyBorder="1" applyAlignment="1">
      <alignment horizontal="center" vertical="center" wrapText="1"/>
    </xf>
    <xf numFmtId="0" fontId="170" fillId="0" borderId="8" xfId="0" applyFont="1" applyBorder="1" applyAlignment="1">
      <alignment vertical="center"/>
    </xf>
    <xf numFmtId="43" fontId="164" fillId="0" borderId="8" xfId="594" applyFont="1" applyFill="1" applyBorder="1" applyAlignment="1">
      <alignment horizontal="center" vertical="center" wrapText="1"/>
    </xf>
    <xf numFmtId="43" fontId="171" fillId="0" borderId="8" xfId="594" applyFont="1" applyFill="1" applyBorder="1" applyAlignment="1">
      <alignment horizontal="right" vertical="center" wrapText="1"/>
    </xf>
    <xf numFmtId="182" fontId="181" fillId="0" borderId="65" xfId="0" applyNumberFormat="1" applyFont="1" applyBorder="1" applyAlignment="1">
      <alignment vertical="center" wrapText="1"/>
    </xf>
    <xf numFmtId="43" fontId="171" fillId="0" borderId="8" xfId="594" applyFont="1" applyBorder="1" applyAlignment="1">
      <alignment horizontal="center" vertical="center" wrapText="1"/>
    </xf>
    <xf numFmtId="43" fontId="171" fillId="0" borderId="8" xfId="590" applyFont="1" applyFill="1" applyBorder="1" applyAlignment="1">
      <alignment horizontal="right" vertical="center" wrapText="1"/>
    </xf>
    <xf numFmtId="3" fontId="170" fillId="0" borderId="8" xfId="0" applyNumberFormat="1" applyFont="1" applyBorder="1" applyAlignment="1">
      <alignment vertical="center"/>
    </xf>
    <xf numFmtId="3" fontId="164" fillId="0" borderId="8" xfId="0" applyNumberFormat="1" applyFont="1" applyBorder="1" applyAlignment="1">
      <alignment vertical="center"/>
    </xf>
    <xf numFmtId="0" fontId="163" fillId="0" borderId="8" xfId="0" applyFont="1" applyBorder="1" applyAlignment="1">
      <alignment horizontal="left" vertical="center"/>
    </xf>
    <xf numFmtId="0" fontId="163" fillId="0" borderId="8" xfId="0" applyFont="1" applyBorder="1" applyAlignment="1">
      <alignment horizontal="center" vertical="center"/>
    </xf>
    <xf numFmtId="43" fontId="175" fillId="0" borderId="8" xfId="594" applyFont="1" applyFill="1" applyBorder="1" applyAlignment="1">
      <alignment horizontal="right" vertical="center" wrapText="1"/>
    </xf>
    <xf numFmtId="43" fontId="171" fillId="0" borderId="8" xfId="594" applyFont="1" applyBorder="1" applyAlignment="1">
      <alignment horizontal="right" vertical="center" wrapText="1"/>
    </xf>
    <xf numFmtId="182" fontId="174" fillId="0" borderId="65" xfId="0" applyNumberFormat="1" applyFont="1" applyBorder="1"/>
    <xf numFmtId="3" fontId="164" fillId="0" borderId="8" xfId="0" applyNumberFormat="1" applyFont="1" applyBorder="1" applyAlignment="1">
      <alignment vertical="center" wrapText="1"/>
    </xf>
    <xf numFmtId="0" fontId="171" fillId="0" borderId="8" xfId="0" applyFont="1" applyBorder="1" applyAlignment="1">
      <alignment horizontal="center" vertical="center"/>
    </xf>
    <xf numFmtId="219" fontId="175" fillId="0" borderId="8" xfId="594" applyNumberFormat="1" applyFont="1" applyFill="1" applyBorder="1" applyAlignment="1">
      <alignment horizontal="center" vertical="center" wrapText="1"/>
    </xf>
    <xf numFmtId="1" fontId="175" fillId="0" borderId="8" xfId="594" applyNumberFormat="1" applyFont="1" applyFill="1" applyBorder="1" applyAlignment="1">
      <alignment horizontal="center" vertical="center" wrapText="1"/>
    </xf>
    <xf numFmtId="1" fontId="171" fillId="0" borderId="8" xfId="594" applyNumberFormat="1" applyFont="1" applyBorder="1" applyAlignment="1">
      <alignment horizontal="center" vertical="center" wrapText="1"/>
    </xf>
    <xf numFmtId="43" fontId="175" fillId="0" borderId="8" xfId="592" applyFont="1" applyFill="1" applyBorder="1" applyAlignment="1">
      <alignment horizontal="right" vertical="center" wrapText="1"/>
    </xf>
    <xf numFmtId="3" fontId="164" fillId="0" borderId="8" xfId="919" quotePrefix="1" applyNumberFormat="1" applyFont="1" applyBorder="1" applyAlignment="1">
      <alignment vertical="center" wrapText="1"/>
    </xf>
    <xf numFmtId="169" fontId="175" fillId="0" borderId="8" xfId="594" applyNumberFormat="1" applyFont="1" applyFill="1" applyBorder="1" applyAlignment="1">
      <alignment horizontal="center" vertical="center" wrapText="1"/>
    </xf>
    <xf numFmtId="0" fontId="19" fillId="0" borderId="63" xfId="0" applyFont="1" applyBorder="1" applyAlignment="1">
      <alignment vertical="center" wrapText="1"/>
    </xf>
    <xf numFmtId="168" fontId="164" fillId="0" borderId="8" xfId="919" quotePrefix="1" applyNumberFormat="1" applyFont="1" applyBorder="1" applyAlignment="1">
      <alignment vertical="center" wrapText="1"/>
    </xf>
    <xf numFmtId="3" fontId="164" fillId="0" borderId="8" xfId="933" applyNumberFormat="1" applyFont="1" applyBorder="1" applyAlignment="1">
      <alignment horizontal="center" vertical="center" wrapText="1"/>
    </xf>
    <xf numFmtId="182" fontId="171" fillId="0" borderId="8" xfId="912" applyNumberFormat="1" applyFont="1" applyBorder="1" applyAlignment="1">
      <alignment horizontal="center" vertical="center" wrapText="1"/>
    </xf>
    <xf numFmtId="182" fontId="171" fillId="0" borderId="8" xfId="912" applyNumberFormat="1" applyFont="1" applyBorder="1" applyAlignment="1">
      <alignment horizontal="right" vertical="center" wrapText="1"/>
    </xf>
    <xf numFmtId="182" fontId="171" fillId="0" borderId="65" xfId="0" applyNumberFormat="1" applyFont="1" applyBorder="1" applyAlignment="1">
      <alignment horizontal="center" vertical="center" wrapText="1"/>
    </xf>
    <xf numFmtId="1" fontId="171" fillId="0" borderId="8" xfId="0" applyNumberFormat="1" applyFont="1" applyBorder="1" applyAlignment="1">
      <alignment horizontal="center" vertical="center" wrapText="1"/>
    </xf>
    <xf numFmtId="182" fontId="171" fillId="0" borderId="67" xfId="0" applyNumberFormat="1" applyFont="1" applyBorder="1" applyAlignment="1">
      <alignment vertical="center"/>
    </xf>
    <xf numFmtId="182" fontId="171" fillId="0" borderId="67" xfId="0" applyNumberFormat="1" applyFont="1" applyBorder="1" applyAlignment="1">
      <alignment horizontal="center" vertical="center"/>
    </xf>
    <xf numFmtId="185" fontId="171" fillId="0" borderId="67" xfId="0" applyNumberFormat="1" applyFont="1" applyBorder="1" applyAlignment="1">
      <alignment horizontal="center" vertical="center"/>
    </xf>
    <xf numFmtId="185" fontId="171" fillId="0" borderId="73" xfId="0" applyNumberFormat="1" applyFont="1" applyBorder="1" applyAlignment="1">
      <alignment horizontal="center" vertical="center"/>
    </xf>
    <xf numFmtId="182" fontId="182" fillId="0" borderId="68" xfId="0" applyNumberFormat="1" applyFont="1" applyBorder="1"/>
    <xf numFmtId="170" fontId="7" fillId="0" borderId="0" xfId="0" applyNumberFormat="1" applyFont="1"/>
    <xf numFmtId="39" fontId="175" fillId="0" borderId="8" xfId="611" applyNumberFormat="1" applyFont="1" applyFill="1" applyBorder="1" applyAlignment="1">
      <alignment horizontal="right" vertical="center" wrapText="1"/>
    </xf>
    <xf numFmtId="181" fontId="174" fillId="0" borderId="65" xfId="0" applyNumberFormat="1" applyFont="1" applyBorder="1" applyAlignment="1">
      <alignment vertical="center" wrapText="1"/>
    </xf>
    <xf numFmtId="181" fontId="172" fillId="0" borderId="65" xfId="0" applyNumberFormat="1" applyFont="1" applyBorder="1" applyAlignment="1">
      <alignment horizontal="left" vertical="center" wrapText="1"/>
    </xf>
    <xf numFmtId="1" fontId="171" fillId="0" borderId="8" xfId="611" applyNumberFormat="1" applyFont="1" applyFill="1" applyBorder="1" applyAlignment="1">
      <alignment horizontal="center" vertical="center" wrapText="1"/>
    </xf>
    <xf numFmtId="169" fontId="171" fillId="0" borderId="8" xfId="611" applyNumberFormat="1" applyFont="1" applyFill="1" applyBorder="1" applyAlignment="1">
      <alignment horizontal="center" vertical="center" wrapText="1"/>
    </xf>
    <xf numFmtId="196" fontId="30" fillId="0" borderId="28" xfId="936" applyNumberFormat="1" applyFont="1" applyBorder="1" applyAlignment="1">
      <alignment horizontal="center" vertical="center"/>
    </xf>
    <xf numFmtId="2" fontId="171" fillId="0" borderId="8" xfId="611" applyNumberFormat="1" applyFont="1" applyFill="1" applyBorder="1" applyAlignment="1">
      <alignment horizontal="center" vertical="center" wrapText="1"/>
    </xf>
    <xf numFmtId="3" fontId="174" fillId="0" borderId="8" xfId="925" applyNumberFormat="1" applyFont="1" applyBorder="1" applyAlignment="1">
      <alignment horizontal="left" vertical="center" wrapText="1"/>
    </xf>
    <xf numFmtId="3" fontId="171" fillId="0" borderId="8" xfId="925" applyNumberFormat="1" applyFont="1" applyBorder="1" applyAlignment="1">
      <alignment horizontal="center" vertical="center"/>
    </xf>
    <xf numFmtId="39" fontId="7" fillId="0" borderId="46" xfId="591" applyNumberFormat="1" applyFont="1" applyFill="1" applyBorder="1" applyAlignment="1">
      <alignment horizontal="right" vertical="center"/>
    </xf>
    <xf numFmtId="3" fontId="174" fillId="0" borderId="0" xfId="0" applyNumberFormat="1" applyFont="1" applyBorder="1" applyAlignment="1">
      <alignment horizontal="center" vertical="center" wrapText="1"/>
    </xf>
    <xf numFmtId="3" fontId="174" fillId="0" borderId="11" xfId="0" applyNumberFormat="1" applyFont="1" applyBorder="1" applyAlignment="1">
      <alignment horizontal="center" vertical="center" wrapText="1"/>
    </xf>
    <xf numFmtId="3" fontId="174" fillId="0" borderId="1" xfId="0" applyNumberFormat="1" applyFont="1" applyBorder="1" applyAlignment="1">
      <alignment horizontal="center" vertical="center" wrapText="1"/>
    </xf>
    <xf numFmtId="0" fontId="171" fillId="0" borderId="8" xfId="932" applyFont="1" applyBorder="1" applyAlignment="1">
      <alignment horizontal="center" vertical="center" wrapText="1"/>
    </xf>
    <xf numFmtId="0" fontId="174" fillId="0" borderId="8" xfId="0" applyFont="1" applyBorder="1" applyAlignment="1">
      <alignment horizontal="center" vertical="center" wrapText="1"/>
    </xf>
    <xf numFmtId="0" fontId="171" fillId="0" borderId="65" xfId="0" applyFont="1" applyBorder="1" applyAlignment="1">
      <alignment horizontal="center" vertical="center" wrapText="1"/>
    </xf>
    <xf numFmtId="0" fontId="171" fillId="0" borderId="0" xfId="0" applyFont="1"/>
    <xf numFmtId="0" fontId="171" fillId="0" borderId="0" xfId="0" applyFont="1" applyAlignment="1">
      <alignment horizontal="center"/>
    </xf>
    <xf numFmtId="0" fontId="174" fillId="28" borderId="56" xfId="930" applyNumberFormat="1" applyFont="1" applyFill="1" applyBorder="1" applyAlignment="1">
      <alignment horizontal="center" vertical="center" wrapText="1"/>
    </xf>
    <xf numFmtId="0" fontId="174" fillId="0" borderId="33" xfId="0" applyFont="1" applyBorder="1" applyAlignment="1">
      <alignment horizontal="center" vertical="center" wrapText="1"/>
    </xf>
    <xf numFmtId="0" fontId="174" fillId="0" borderId="82" xfId="0" applyFont="1" applyBorder="1" applyAlignment="1">
      <alignment horizontal="center"/>
    </xf>
    <xf numFmtId="0" fontId="174" fillId="0" borderId="40" xfId="0" applyFont="1" applyBorder="1"/>
    <xf numFmtId="0" fontId="174" fillId="0" borderId="40" xfId="0" applyFont="1" applyBorder="1" applyAlignment="1">
      <alignment horizontal="right" vertical="center"/>
    </xf>
    <xf numFmtId="0" fontId="171" fillId="0" borderId="40" xfId="0" applyFont="1" applyBorder="1"/>
    <xf numFmtId="0" fontId="174" fillId="0" borderId="76" xfId="0" applyFont="1" applyBorder="1"/>
    <xf numFmtId="0" fontId="171" fillId="0" borderId="82" xfId="0" applyFont="1" applyBorder="1" applyAlignment="1">
      <alignment horizontal="center"/>
    </xf>
    <xf numFmtId="0" fontId="171" fillId="0" borderId="40" xfId="0" applyFont="1" applyBorder="1" applyAlignment="1">
      <alignment horizontal="center"/>
    </xf>
    <xf numFmtId="0" fontId="171" fillId="0" borderId="40" xfId="0" applyFont="1" applyBorder="1" applyAlignment="1">
      <alignment horizontal="right" vertical="center"/>
    </xf>
    <xf numFmtId="43" fontId="171" fillId="28" borderId="40" xfId="574" applyFont="1" applyFill="1" applyBorder="1" applyAlignment="1">
      <alignment vertical="center"/>
    </xf>
    <xf numFmtId="0" fontId="171" fillId="0" borderId="76" xfId="0" applyFont="1" applyBorder="1"/>
    <xf numFmtId="0" fontId="171" fillId="0" borderId="40" xfId="0" applyFont="1" applyBorder="1" applyAlignment="1">
      <alignment horizontal="center" vertical="center"/>
    </xf>
    <xf numFmtId="0" fontId="171" fillId="0" borderId="40" xfId="0" applyFont="1" applyBorder="1" applyAlignment="1">
      <alignment horizontal="left" vertical="center" wrapText="1"/>
    </xf>
    <xf numFmtId="0" fontId="174" fillId="0" borderId="40" xfId="0" applyFont="1" applyBorder="1" applyAlignment="1">
      <alignment horizontal="center"/>
    </xf>
    <xf numFmtId="0" fontId="174" fillId="0" borderId="40" xfId="0" applyFont="1" applyBorder="1" applyAlignment="1">
      <alignment horizontal="center" vertical="center"/>
    </xf>
    <xf numFmtId="0" fontId="168" fillId="0" borderId="82" xfId="0" applyFont="1" applyBorder="1" applyAlignment="1">
      <alignment horizontal="center"/>
    </xf>
    <xf numFmtId="0" fontId="168" fillId="0" borderId="40" xfId="0" applyFont="1" applyBorder="1" applyAlignment="1">
      <alignment horizontal="center"/>
    </xf>
    <xf numFmtId="0" fontId="168" fillId="0" borderId="40" xfId="0" applyFont="1" applyBorder="1" applyAlignment="1">
      <alignment horizontal="right" vertical="center"/>
    </xf>
    <xf numFmtId="0" fontId="168" fillId="0" borderId="76" xfId="0" applyFont="1" applyBorder="1"/>
    <xf numFmtId="191" fontId="171" fillId="0" borderId="40" xfId="591" applyNumberFormat="1" applyFont="1" applyFill="1" applyBorder="1" applyAlignment="1">
      <alignment horizontal="center" vertical="center"/>
    </xf>
    <xf numFmtId="191" fontId="171" fillId="0" borderId="40" xfId="591" applyNumberFormat="1" applyFont="1" applyFill="1" applyBorder="1" applyAlignment="1">
      <alignment horizontal="right" vertical="center"/>
    </xf>
    <xf numFmtId="0" fontId="171" fillId="0" borderId="76" xfId="0" applyFont="1" applyBorder="1" applyAlignment="1"/>
    <xf numFmtId="0" fontId="174" fillId="0" borderId="40" xfId="0" applyFont="1" applyBorder="1" applyAlignment="1">
      <alignment horizontal="left" vertical="center" wrapText="1"/>
    </xf>
    <xf numFmtId="43" fontId="171" fillId="0" borderId="40" xfId="591" applyFont="1" applyFill="1" applyBorder="1" applyAlignment="1">
      <alignment horizontal="right" vertical="center"/>
    </xf>
    <xf numFmtId="191" fontId="174" fillId="0" borderId="40" xfId="591" applyNumberFormat="1" applyFont="1" applyFill="1" applyBorder="1" applyAlignment="1">
      <alignment horizontal="right" vertical="center"/>
    </xf>
    <xf numFmtId="43" fontId="171" fillId="0" borderId="40" xfId="591" applyFont="1" applyBorder="1" applyAlignment="1">
      <alignment horizontal="right" vertical="center"/>
    </xf>
    <xf numFmtId="39" fontId="171" fillId="0" borderId="40" xfId="591" applyNumberFormat="1" applyFont="1" applyFill="1" applyBorder="1" applyAlignment="1">
      <alignment horizontal="right" vertical="center"/>
    </xf>
    <xf numFmtId="0" fontId="185" fillId="29" borderId="40" xfId="0" applyFont="1" applyFill="1" applyBorder="1" applyAlignment="1">
      <alignment horizontal="right" vertical="center"/>
    </xf>
    <xf numFmtId="169" fontId="171" fillId="0" borderId="40" xfId="0" applyNumberFormat="1" applyFont="1" applyBorder="1" applyAlignment="1">
      <alignment horizontal="right" vertical="center"/>
    </xf>
    <xf numFmtId="2" fontId="171" fillId="0" borderId="40" xfId="0" applyNumberFormat="1" applyFont="1" applyBorder="1" applyAlignment="1">
      <alignment horizontal="right" vertical="center"/>
    </xf>
    <xf numFmtId="43" fontId="171" fillId="0" borderId="40" xfId="574" applyFont="1" applyBorder="1" applyAlignment="1">
      <alignment horizontal="right" vertical="center"/>
    </xf>
    <xf numFmtId="1" fontId="171" fillId="0" borderId="40" xfId="0" applyNumberFormat="1" applyFont="1" applyBorder="1" applyAlignment="1">
      <alignment horizontal="right" vertical="center"/>
    </xf>
    <xf numFmtId="0" fontId="171" fillId="29" borderId="40" xfId="0" applyFont="1" applyFill="1" applyBorder="1" applyAlignment="1">
      <alignment horizontal="right" vertical="center"/>
    </xf>
    <xf numFmtId="0" fontId="174" fillId="0" borderId="83" xfId="0" applyFont="1" applyBorder="1" applyAlignment="1">
      <alignment horizontal="center"/>
    </xf>
    <xf numFmtId="0" fontId="174" fillId="0" borderId="80" xfId="0" applyFont="1" applyBorder="1" applyAlignment="1">
      <alignment horizontal="center"/>
    </xf>
    <xf numFmtId="0" fontId="171" fillId="0" borderId="80" xfId="0" applyFont="1" applyBorder="1" applyAlignment="1">
      <alignment horizontal="right" vertical="center"/>
    </xf>
    <xf numFmtId="0" fontId="174" fillId="0" borderId="80" xfId="0" applyFont="1" applyBorder="1" applyAlignment="1">
      <alignment horizontal="right" vertical="center"/>
    </xf>
    <xf numFmtId="43" fontId="171" fillId="28" borderId="80" xfId="574" applyFont="1" applyFill="1" applyBorder="1" applyAlignment="1">
      <alignment vertical="center"/>
    </xf>
    <xf numFmtId="0" fontId="174" fillId="0" borderId="81" xfId="0" applyFont="1" applyBorder="1"/>
    <xf numFmtId="0" fontId="174" fillId="0" borderId="75" xfId="0" applyFont="1" applyBorder="1" applyAlignment="1">
      <alignment horizontal="center" vertical="center"/>
    </xf>
    <xf numFmtId="0" fontId="174" fillId="0" borderId="40" xfId="0" applyFont="1" applyBorder="1" applyAlignment="1">
      <alignment vertical="center"/>
    </xf>
    <xf numFmtId="0" fontId="171" fillId="0" borderId="40" xfId="0" applyFont="1" applyBorder="1" applyAlignment="1">
      <alignment vertical="center"/>
    </xf>
    <xf numFmtId="0" fontId="19" fillId="0" borderId="40" xfId="0" applyFont="1" applyBorder="1"/>
    <xf numFmtId="0" fontId="19" fillId="0" borderId="76" xfId="0" applyFont="1" applyBorder="1"/>
    <xf numFmtId="0" fontId="171" fillId="0" borderId="77" xfId="0" applyFont="1" applyBorder="1" applyAlignment="1">
      <alignment horizontal="center" vertical="center" wrapText="1"/>
    </xf>
    <xf numFmtId="168" fontId="171" fillId="0" borderId="40" xfId="0" applyNumberFormat="1" applyFont="1" applyBorder="1" applyAlignment="1">
      <alignment vertical="center" wrapText="1"/>
    </xf>
    <xf numFmtId="168" fontId="171" fillId="0" borderId="40" xfId="933" applyNumberFormat="1" applyFont="1" applyBorder="1" applyAlignment="1">
      <alignment horizontal="center" vertical="center"/>
    </xf>
    <xf numFmtId="170" fontId="171" fillId="29" borderId="40" xfId="0" applyNumberFormat="1" applyFont="1" applyFill="1" applyBorder="1" applyAlignment="1">
      <alignment horizontal="right"/>
    </xf>
    <xf numFmtId="170" fontId="171" fillId="0" borderId="40" xfId="591" applyNumberFormat="1" applyFont="1" applyFill="1" applyBorder="1" applyAlignment="1">
      <alignment horizontal="right" vertical="center"/>
    </xf>
    <xf numFmtId="170" fontId="185" fillId="29" borderId="40" xfId="0" applyNumberFormat="1" applyFont="1" applyFill="1" applyBorder="1" applyAlignment="1">
      <alignment horizontal="right"/>
    </xf>
    <xf numFmtId="170" fontId="171" fillId="0" borderId="40" xfId="591" applyNumberFormat="1" applyFont="1" applyFill="1" applyBorder="1" applyAlignment="1">
      <alignment vertical="center"/>
    </xf>
    <xf numFmtId="170" fontId="19" fillId="0" borderId="76" xfId="0" applyNumberFormat="1" applyFont="1" applyBorder="1"/>
    <xf numFmtId="170" fontId="171" fillId="0" borderId="40" xfId="0" applyNumberFormat="1" applyFont="1" applyBorder="1" applyAlignment="1">
      <alignment horizontal="right"/>
    </xf>
    <xf numFmtId="0" fontId="171" fillId="29" borderId="40" xfId="0" applyFont="1" applyFill="1" applyBorder="1" applyAlignment="1">
      <alignment horizontal="right"/>
    </xf>
    <xf numFmtId="0" fontId="185" fillId="29" borderId="40" xfId="0" applyFont="1" applyFill="1" applyBorder="1" applyAlignment="1">
      <alignment horizontal="right"/>
    </xf>
    <xf numFmtId="0" fontId="171" fillId="0" borderId="40" xfId="0" applyFont="1" applyBorder="1" applyAlignment="1">
      <alignment vertical="center" wrapText="1"/>
    </xf>
    <xf numFmtId="0" fontId="19" fillId="0" borderId="76" xfId="0" applyFont="1" applyBorder="1" applyAlignment="1">
      <alignment vertical="center" wrapText="1"/>
    </xf>
    <xf numFmtId="0" fontId="19" fillId="0" borderId="78" xfId="0" applyFont="1" applyBorder="1"/>
    <xf numFmtId="0" fontId="171" fillId="0" borderId="40" xfId="0" applyFont="1" applyBorder="1" applyAlignment="1">
      <alignment horizontal="right"/>
    </xf>
    <xf numFmtId="0" fontId="171" fillId="0" borderId="77" xfId="0" quotePrefix="1" applyFont="1" applyBorder="1" applyAlignment="1">
      <alignment horizontal="center" vertical="center" wrapText="1"/>
    </xf>
    <xf numFmtId="0" fontId="164" fillId="0" borderId="40" xfId="0" applyFont="1" applyBorder="1" applyAlignment="1">
      <alignment vertical="center" wrapText="1"/>
    </xf>
    <xf numFmtId="0" fontId="171" fillId="0" borderId="40" xfId="0" applyFont="1" applyBorder="1" applyAlignment="1">
      <alignment horizontal="center" vertical="center" wrapText="1"/>
    </xf>
    <xf numFmtId="0" fontId="170" fillId="0" borderId="76" xfId="0" applyFont="1" applyBorder="1" applyAlignment="1">
      <alignment vertical="center"/>
    </xf>
    <xf numFmtId="0" fontId="174" fillId="0" borderId="77" xfId="0" applyFont="1" applyBorder="1" applyAlignment="1">
      <alignment horizontal="center" vertical="center"/>
    </xf>
    <xf numFmtId="0" fontId="171" fillId="4" borderId="40" xfId="0" applyFont="1" applyFill="1" applyBorder="1" applyAlignment="1">
      <alignment horizontal="center" vertical="center"/>
    </xf>
    <xf numFmtId="3" fontId="171" fillId="4" borderId="40" xfId="0" applyNumberFormat="1" applyFont="1" applyFill="1" applyBorder="1" applyAlignment="1">
      <alignment horizontal="right" vertical="center"/>
    </xf>
    <xf numFmtId="0" fontId="19" fillId="4" borderId="76" xfId="0" applyFont="1" applyFill="1" applyBorder="1"/>
    <xf numFmtId="0" fontId="171" fillId="4" borderId="77" xfId="0" applyFont="1" applyFill="1" applyBorder="1" applyAlignment="1">
      <alignment horizontal="center" vertical="center"/>
    </xf>
    <xf numFmtId="0" fontId="171" fillId="4" borderId="40" xfId="0" applyFont="1" applyFill="1" applyBorder="1" applyAlignment="1">
      <alignment vertical="center"/>
    </xf>
    <xf numFmtId="4" fontId="171" fillId="4" borderId="40" xfId="0" applyNumberFormat="1" applyFont="1" applyFill="1" applyBorder="1" applyAlignment="1">
      <alignment horizontal="right" vertical="center"/>
    </xf>
    <xf numFmtId="0" fontId="172" fillId="4" borderId="77" xfId="0" applyFont="1" applyFill="1" applyBorder="1" applyAlignment="1">
      <alignment horizontal="center" vertical="center"/>
    </xf>
    <xf numFmtId="0" fontId="172" fillId="4" borderId="40" xfId="0" applyFont="1" applyFill="1" applyBorder="1" applyAlignment="1">
      <alignment vertical="center"/>
    </xf>
    <xf numFmtId="0" fontId="172" fillId="4" borderId="40" xfId="0" applyFont="1" applyFill="1" applyBorder="1" applyAlignment="1">
      <alignment horizontal="center" vertical="center"/>
    </xf>
    <xf numFmtId="3" fontId="172" fillId="4" borderId="40" xfId="0" applyNumberFormat="1" applyFont="1" applyFill="1" applyBorder="1" applyAlignment="1">
      <alignment horizontal="right" vertical="center"/>
    </xf>
    <xf numFmtId="0" fontId="187" fillId="4" borderId="76" xfId="0" applyFont="1" applyFill="1" applyBorder="1"/>
    <xf numFmtId="169" fontId="172" fillId="4" borderId="40" xfId="0" applyNumberFormat="1" applyFont="1" applyFill="1" applyBorder="1" applyAlignment="1">
      <alignment horizontal="right" vertical="center"/>
    </xf>
    <xf numFmtId="169" fontId="171" fillId="4" borderId="40" xfId="0" applyNumberFormat="1" applyFont="1" applyFill="1" applyBorder="1" applyAlignment="1">
      <alignment horizontal="right" vertical="center"/>
    </xf>
    <xf numFmtId="0" fontId="187" fillId="0" borderId="0" xfId="0" applyFont="1" applyAlignment="1">
      <alignment horizontal="center"/>
    </xf>
    <xf numFmtId="0" fontId="187" fillId="0" borderId="0" xfId="0" applyFont="1"/>
    <xf numFmtId="3" fontId="174" fillId="0" borderId="13" xfId="0" applyNumberFormat="1" applyFont="1" applyBorder="1" applyAlignment="1">
      <alignment vertical="center" wrapText="1"/>
    </xf>
    <xf numFmtId="3" fontId="174" fillId="0" borderId="34" xfId="0" applyNumberFormat="1" applyFont="1" applyBorder="1" applyAlignment="1">
      <alignment horizontal="center" vertical="center" wrapText="1"/>
    </xf>
    <xf numFmtId="3" fontId="174" fillId="0" borderId="26" xfId="0" applyNumberFormat="1" applyFont="1" applyBorder="1" applyAlignment="1">
      <alignment horizontal="center" vertical="center" wrapText="1"/>
    </xf>
    <xf numFmtId="168" fontId="174" fillId="0" borderId="38" xfId="929" applyNumberFormat="1" applyFont="1" applyBorder="1" applyAlignment="1">
      <alignment horizontal="center" vertical="center"/>
    </xf>
    <xf numFmtId="168" fontId="174" fillId="0" borderId="62" xfId="929" applyNumberFormat="1" applyFont="1" applyBorder="1" applyAlignment="1">
      <alignment horizontal="left" vertical="center"/>
    </xf>
    <xf numFmtId="168" fontId="174" fillId="0" borderId="26" xfId="929" applyNumberFormat="1" applyFont="1" applyBorder="1" applyAlignment="1">
      <alignment horizontal="center" vertical="center"/>
    </xf>
    <xf numFmtId="1" fontId="174" fillId="0" borderId="26" xfId="929" applyFont="1" applyBorder="1" applyAlignment="1">
      <alignment vertical="center"/>
    </xf>
    <xf numFmtId="1" fontId="174" fillId="0" borderId="63" xfId="929" applyFont="1" applyBorder="1"/>
    <xf numFmtId="1" fontId="171" fillId="0" borderId="39" xfId="929" applyFont="1" applyBorder="1" applyAlignment="1">
      <alignment horizontal="center" vertical="center"/>
    </xf>
    <xf numFmtId="168" fontId="171" fillId="0" borderId="64" xfId="929" applyNumberFormat="1" applyFont="1" applyBorder="1" applyAlignment="1">
      <alignment vertical="center"/>
    </xf>
    <xf numFmtId="168" fontId="171" fillId="0" borderId="8" xfId="929" applyNumberFormat="1" applyFont="1" applyBorder="1" applyAlignment="1">
      <alignment horizontal="center" vertical="center"/>
    </xf>
    <xf numFmtId="170" fontId="171" fillId="0" borderId="8" xfId="574" applyNumberFormat="1" applyFont="1" applyFill="1" applyBorder="1" applyAlignment="1">
      <alignment vertical="center"/>
    </xf>
    <xf numFmtId="170" fontId="171" fillId="0" borderId="8" xfId="591" applyNumberFormat="1" applyFont="1" applyFill="1" applyBorder="1" applyAlignment="1">
      <alignment vertical="center"/>
    </xf>
    <xf numFmtId="1" fontId="171" fillId="0" borderId="65" xfId="929" applyFont="1" applyBorder="1" applyAlignment="1">
      <alignment vertical="center" wrapText="1"/>
    </xf>
    <xf numFmtId="168" fontId="171" fillId="0" borderId="64" xfId="929" applyNumberFormat="1" applyFont="1" applyBorder="1" applyAlignment="1">
      <alignment vertical="center" wrapText="1"/>
    </xf>
    <xf numFmtId="43" fontId="171" fillId="0" borderId="8" xfId="574" applyFont="1" applyFill="1" applyBorder="1" applyAlignment="1">
      <alignment vertical="center"/>
    </xf>
    <xf numFmtId="43" fontId="171" fillId="0" borderId="8" xfId="591" applyFont="1" applyFill="1" applyBorder="1" applyAlignment="1">
      <alignment vertical="center"/>
    </xf>
    <xf numFmtId="0" fontId="171" fillId="0" borderId="64" xfId="0" applyFont="1" applyBorder="1" applyAlignment="1">
      <alignment vertical="center" wrapText="1"/>
    </xf>
    <xf numFmtId="39" fontId="171" fillId="0" borderId="8" xfId="574" applyNumberFormat="1" applyFont="1" applyFill="1" applyBorder="1" applyAlignment="1">
      <alignment vertical="center"/>
    </xf>
    <xf numFmtId="170" fontId="171" fillId="28" borderId="8" xfId="574" applyNumberFormat="1" applyFont="1" applyFill="1" applyBorder="1" applyAlignment="1">
      <alignment vertical="center"/>
    </xf>
    <xf numFmtId="168" fontId="171" fillId="28" borderId="64" xfId="929" applyNumberFormat="1" applyFont="1" applyFill="1" applyBorder="1" applyAlignment="1">
      <alignment vertical="center" wrapText="1"/>
    </xf>
    <xf numFmtId="43" fontId="171" fillId="28" borderId="8" xfId="574" applyFont="1" applyFill="1" applyBorder="1" applyAlignment="1">
      <alignment vertical="center"/>
    </xf>
    <xf numFmtId="0" fontId="174" fillId="0" borderId="39" xfId="0" applyFont="1" applyBorder="1" applyAlignment="1">
      <alignment horizontal="center" vertical="center" wrapText="1"/>
    </xf>
    <xf numFmtId="0" fontId="174" fillId="0" borderId="64" xfId="0" applyFont="1" applyBorder="1" applyAlignment="1">
      <alignment vertical="center" wrapText="1"/>
    </xf>
    <xf numFmtId="170" fontId="174" fillId="0" borderId="8" xfId="574" applyNumberFormat="1" applyFont="1" applyFill="1" applyBorder="1" applyAlignment="1">
      <alignment vertical="center" wrapText="1"/>
    </xf>
    <xf numFmtId="170" fontId="174" fillId="0" borderId="8" xfId="591" applyNumberFormat="1" applyFont="1" applyFill="1" applyBorder="1" applyAlignment="1">
      <alignment vertical="center" wrapText="1"/>
    </xf>
    <xf numFmtId="0" fontId="19" fillId="0" borderId="65" xfId="0" applyFont="1" applyBorder="1" applyAlignment="1">
      <alignment vertical="center" wrapText="1"/>
    </xf>
    <xf numFmtId="170" fontId="171" fillId="0" borderId="8" xfId="574" applyNumberFormat="1" applyFont="1" applyFill="1" applyBorder="1" applyAlignment="1">
      <alignment vertical="center" wrapText="1"/>
    </xf>
    <xf numFmtId="170" fontId="171" fillId="0" borderId="8" xfId="591" applyNumberFormat="1" applyFont="1" applyFill="1" applyBorder="1" applyAlignment="1">
      <alignment vertical="center" wrapText="1"/>
    </xf>
    <xf numFmtId="0" fontId="171" fillId="0" borderId="39" xfId="0" applyFont="1" applyBorder="1" applyAlignment="1">
      <alignment horizontal="center" vertical="center" wrapText="1"/>
    </xf>
    <xf numFmtId="0" fontId="172" fillId="0" borderId="39" xfId="0" applyFont="1" applyBorder="1" applyAlignment="1">
      <alignment horizontal="center" vertical="center" wrapText="1"/>
    </xf>
    <xf numFmtId="0" fontId="172" fillId="0" borderId="64" xfId="0" applyFont="1" applyBorder="1" applyAlignment="1">
      <alignment vertical="center" wrapText="1"/>
    </xf>
    <xf numFmtId="0" fontId="187" fillId="0" borderId="65" xfId="0" applyFont="1" applyBorder="1" applyAlignment="1">
      <alignment vertical="center" wrapText="1"/>
    </xf>
    <xf numFmtId="170" fontId="171" fillId="0" borderId="8" xfId="574" applyNumberFormat="1" applyFont="1" applyFill="1" applyBorder="1" applyAlignment="1">
      <alignment horizontal="right" vertical="center" wrapText="1"/>
    </xf>
    <xf numFmtId="170" fontId="171" fillId="28" borderId="8" xfId="591" applyNumberFormat="1" applyFont="1" applyFill="1" applyBorder="1" applyAlignment="1">
      <alignment vertical="center"/>
    </xf>
    <xf numFmtId="168" fontId="172" fillId="0" borderId="64" xfId="0" applyNumberFormat="1" applyFont="1" applyBorder="1" applyAlignment="1">
      <alignment vertical="center" wrapText="1"/>
    </xf>
    <xf numFmtId="168" fontId="172" fillId="0" borderId="8" xfId="933" applyNumberFormat="1" applyFont="1" applyBorder="1" applyAlignment="1">
      <alignment horizontal="center" vertical="center" wrapText="1"/>
    </xf>
    <xf numFmtId="0" fontId="172" fillId="0" borderId="65" xfId="0" applyFont="1" applyBorder="1" applyAlignment="1">
      <alignment vertical="center" wrapText="1"/>
    </xf>
    <xf numFmtId="3" fontId="174" fillId="0" borderId="39" xfId="931" applyFont="1" applyBorder="1" applyAlignment="1">
      <alignment horizontal="center" vertical="center"/>
    </xf>
    <xf numFmtId="3" fontId="171" fillId="0" borderId="64" xfId="931" applyFont="1" applyBorder="1" applyAlignment="1">
      <alignment horizontal="left" vertical="center" wrapText="1"/>
    </xf>
    <xf numFmtId="3" fontId="171" fillId="0" borderId="8" xfId="931" applyFont="1" applyBorder="1" applyAlignment="1">
      <alignment horizontal="center" vertical="center"/>
    </xf>
    <xf numFmtId="3" fontId="184" fillId="0" borderId="65" xfId="931" applyFont="1" applyBorder="1"/>
    <xf numFmtId="1" fontId="171" fillId="0" borderId="65" xfId="929" applyFont="1" applyBorder="1" applyAlignment="1">
      <alignment horizontal="center" vertical="center" wrapText="1"/>
    </xf>
    <xf numFmtId="170" fontId="171" fillId="28" borderId="8" xfId="591" applyNumberFormat="1" applyFont="1" applyFill="1" applyBorder="1" applyAlignment="1">
      <alignment horizontal="center" vertical="center"/>
    </xf>
    <xf numFmtId="0" fontId="171" fillId="0" borderId="64" xfId="0" quotePrefix="1" applyFont="1" applyBorder="1" applyAlignment="1">
      <alignment vertical="center" wrapText="1"/>
    </xf>
    <xf numFmtId="170" fontId="175" fillId="28" borderId="8" xfId="574" applyNumberFormat="1" applyFont="1" applyFill="1" applyBorder="1" applyAlignment="1">
      <alignment vertical="center"/>
    </xf>
    <xf numFmtId="170" fontId="19" fillId="0" borderId="65" xfId="0" applyNumberFormat="1" applyFont="1" applyBorder="1" applyAlignment="1">
      <alignment vertical="center" wrapText="1"/>
    </xf>
    <xf numFmtId="1" fontId="171" fillId="0" borderId="8" xfId="574" applyNumberFormat="1" applyFont="1" applyFill="1" applyBorder="1" applyAlignment="1">
      <alignment horizontal="center" vertical="center" wrapText="1"/>
    </xf>
    <xf numFmtId="1" fontId="171" fillId="28" borderId="8" xfId="591" applyNumberFormat="1" applyFont="1" applyFill="1" applyBorder="1" applyAlignment="1">
      <alignment horizontal="center" vertical="center"/>
    </xf>
    <xf numFmtId="0" fontId="170" fillId="0" borderId="65" xfId="0" quotePrefix="1" applyFont="1" applyBorder="1" applyAlignment="1">
      <alignment vertical="center" wrapText="1"/>
    </xf>
    <xf numFmtId="0" fontId="171" fillId="0" borderId="39" xfId="0" applyFont="1" applyBorder="1" applyAlignment="1">
      <alignment horizontal="center" vertical="center"/>
    </xf>
    <xf numFmtId="0" fontId="164" fillId="0" borderId="64" xfId="0" quotePrefix="1" applyFont="1" applyBorder="1" applyAlignment="1">
      <alignment vertical="center" wrapText="1"/>
    </xf>
    <xf numFmtId="0" fontId="172" fillId="0" borderId="8" xfId="0" applyFont="1" applyBorder="1" applyAlignment="1">
      <alignment horizontal="center" vertical="center"/>
    </xf>
    <xf numFmtId="0" fontId="171" fillId="0" borderId="65" xfId="0" applyFont="1" applyBorder="1" applyAlignment="1">
      <alignment vertical="center"/>
    </xf>
    <xf numFmtId="0" fontId="172" fillId="0" borderId="39" xfId="0" applyFont="1" applyBorder="1" applyAlignment="1">
      <alignment horizontal="center" vertical="center"/>
    </xf>
    <xf numFmtId="0" fontId="172" fillId="0" borderId="64" xfId="0" quotePrefix="1" applyFont="1" applyBorder="1" applyAlignment="1">
      <alignment vertical="center" wrapText="1"/>
    </xf>
    <xf numFmtId="0" fontId="172" fillId="0" borderId="65" xfId="0" applyFont="1" applyBorder="1" applyAlignment="1">
      <alignment horizontal="center" vertical="center" wrapText="1"/>
    </xf>
    <xf numFmtId="3" fontId="171" fillId="0" borderId="64" xfId="931" applyFont="1" applyBorder="1" applyAlignment="1">
      <alignment vertical="center" wrapText="1"/>
    </xf>
    <xf numFmtId="3" fontId="171" fillId="0" borderId="8" xfId="931" applyFont="1" applyBorder="1" applyAlignment="1">
      <alignment horizontal="center" vertical="center" wrapText="1"/>
    </xf>
    <xf numFmtId="3" fontId="188" fillId="0" borderId="65" xfId="931" applyFont="1" applyBorder="1"/>
    <xf numFmtId="0" fontId="184" fillId="0" borderId="8" xfId="0" applyFont="1" applyBorder="1" applyAlignment="1">
      <alignment horizontal="center" vertical="center" wrapText="1"/>
    </xf>
    <xf numFmtId="37" fontId="171" fillId="28" borderId="8" xfId="574" applyNumberFormat="1" applyFont="1" applyFill="1" applyBorder="1" applyAlignment="1">
      <alignment horizontal="center" vertical="center"/>
    </xf>
    <xf numFmtId="37" fontId="171" fillId="0" borderId="8" xfId="574" applyNumberFormat="1" applyFont="1" applyFill="1" applyBorder="1" applyAlignment="1">
      <alignment horizontal="center" vertical="center" wrapText="1"/>
    </xf>
    <xf numFmtId="37" fontId="171" fillId="28" borderId="8" xfId="591" applyNumberFormat="1" applyFont="1" applyFill="1" applyBorder="1" applyAlignment="1">
      <alignment horizontal="center" vertical="center"/>
    </xf>
    <xf numFmtId="191" fontId="175" fillId="0" borderId="8" xfId="611" applyNumberFormat="1" applyFont="1" applyFill="1" applyBorder="1" applyAlignment="1">
      <alignment horizontal="center" vertical="center"/>
    </xf>
    <xf numFmtId="0" fontId="174" fillId="0" borderId="39" xfId="0" applyFont="1" applyBorder="1" applyAlignment="1">
      <alignment horizontal="center" vertical="center"/>
    </xf>
    <xf numFmtId="0" fontId="168" fillId="0" borderId="8" xfId="0" applyFont="1" applyBorder="1" applyAlignment="1">
      <alignment horizontal="center" vertical="center"/>
    </xf>
    <xf numFmtId="170" fontId="174" fillId="0" borderId="8" xfId="574" applyNumberFormat="1" applyFont="1" applyFill="1" applyBorder="1" applyAlignment="1">
      <alignment vertical="center"/>
    </xf>
    <xf numFmtId="0" fontId="174" fillId="0" borderId="65" xfId="0" applyFont="1" applyBorder="1" applyAlignment="1">
      <alignment vertical="center"/>
    </xf>
    <xf numFmtId="1" fontId="174" fillId="28" borderId="39" xfId="929" applyFont="1" applyFill="1" applyBorder="1" applyAlignment="1">
      <alignment horizontal="center" vertical="center"/>
    </xf>
    <xf numFmtId="168" fontId="174" fillId="28" borderId="64" xfId="929" applyNumberFormat="1" applyFont="1" applyFill="1" applyBorder="1" applyAlignment="1">
      <alignment horizontal="left" vertical="center"/>
    </xf>
    <xf numFmtId="0" fontId="174" fillId="28" borderId="8" xfId="0" applyFont="1" applyFill="1" applyBorder="1" applyAlignment="1">
      <alignment horizontal="center" vertical="center" wrapText="1"/>
    </xf>
    <xf numFmtId="170" fontId="189" fillId="0" borderId="8" xfId="591" applyNumberFormat="1" applyFont="1" applyFill="1" applyBorder="1" applyAlignment="1">
      <alignment vertical="center"/>
    </xf>
    <xf numFmtId="1" fontId="174" fillId="28" borderId="65" xfId="929" applyFont="1" applyFill="1" applyBorder="1"/>
    <xf numFmtId="168" fontId="171" fillId="0" borderId="64" xfId="929" applyNumberFormat="1" applyFont="1" applyBorder="1" applyAlignment="1">
      <alignment horizontal="left" vertical="center" wrapText="1"/>
    </xf>
    <xf numFmtId="1" fontId="171" fillId="0" borderId="65" xfId="929" applyFont="1" applyBorder="1"/>
    <xf numFmtId="43" fontId="171" fillId="28" borderId="8" xfId="591" applyFont="1" applyFill="1" applyBorder="1" applyAlignment="1">
      <alignment vertical="center"/>
    </xf>
    <xf numFmtId="0" fontId="171" fillId="0" borderId="8" xfId="933" applyFont="1" applyBorder="1" applyAlignment="1">
      <alignment horizontal="center" vertical="center" wrapText="1"/>
    </xf>
    <xf numFmtId="1" fontId="172" fillId="0" borderId="39" xfId="929" applyFont="1" applyBorder="1" applyAlignment="1">
      <alignment horizontal="center" vertical="center"/>
    </xf>
    <xf numFmtId="168" fontId="172" fillId="0" borderId="64" xfId="929" applyNumberFormat="1" applyFont="1" applyBorder="1" applyAlignment="1">
      <alignment horizontal="left" vertical="center" wrapText="1"/>
    </xf>
    <xf numFmtId="168" fontId="172" fillId="0" borderId="8" xfId="929" applyNumberFormat="1" applyFont="1" applyBorder="1" applyAlignment="1">
      <alignment horizontal="center" vertical="center"/>
    </xf>
    <xf numFmtId="170" fontId="171" fillId="0" borderId="8" xfId="574" applyNumberFormat="1" applyFont="1" applyFill="1" applyBorder="1" applyAlignment="1">
      <alignment horizontal="center" vertical="center"/>
    </xf>
    <xf numFmtId="170" fontId="171" fillId="0" borderId="8" xfId="591" applyNumberFormat="1" applyFont="1" applyFill="1" applyBorder="1" applyAlignment="1">
      <alignment horizontal="center" vertical="center"/>
    </xf>
    <xf numFmtId="170" fontId="172" fillId="0" borderId="8" xfId="591" applyNumberFormat="1" applyFont="1" applyFill="1" applyBorder="1" applyAlignment="1">
      <alignment vertical="center"/>
    </xf>
    <xf numFmtId="1" fontId="172" fillId="0" borderId="65" xfId="929" applyFont="1" applyBorder="1"/>
    <xf numFmtId="168" fontId="171" fillId="0" borderId="8" xfId="929" applyNumberFormat="1" applyFont="1" applyBorder="1" applyAlignment="1">
      <alignment horizontal="center" vertical="center" wrapText="1"/>
    </xf>
    <xf numFmtId="191" fontId="171" fillId="0" borderId="8" xfId="574" applyNumberFormat="1" applyFont="1" applyFill="1" applyBorder="1" applyAlignment="1">
      <alignment vertical="center"/>
    </xf>
    <xf numFmtId="191" fontId="171" fillId="0" borderId="8" xfId="591" applyNumberFormat="1" applyFont="1" applyFill="1" applyBorder="1" applyAlignment="1">
      <alignment vertical="center"/>
    </xf>
    <xf numFmtId="1" fontId="171" fillId="28" borderId="39" xfId="929" applyFont="1" applyFill="1" applyBorder="1" applyAlignment="1">
      <alignment horizontal="center" vertical="center"/>
    </xf>
    <xf numFmtId="0" fontId="171" fillId="0" borderId="64" xfId="914" quotePrefix="1" applyFont="1" applyBorder="1" applyAlignment="1">
      <alignment vertical="center" wrapText="1"/>
    </xf>
    <xf numFmtId="168" fontId="171" fillId="28" borderId="8" xfId="929" applyNumberFormat="1" applyFont="1" applyFill="1" applyBorder="1" applyAlignment="1">
      <alignment horizontal="center" vertical="center" wrapText="1"/>
    </xf>
    <xf numFmtId="191" fontId="171" fillId="28" borderId="8" xfId="574" applyNumberFormat="1" applyFont="1" applyFill="1" applyBorder="1" applyAlignment="1">
      <alignment vertical="center"/>
    </xf>
    <xf numFmtId="1" fontId="171" fillId="28" borderId="8" xfId="574" applyNumberFormat="1" applyFont="1" applyFill="1" applyBorder="1" applyAlignment="1">
      <alignment horizontal="center" vertical="center"/>
    </xf>
    <xf numFmtId="191" fontId="171" fillId="28" borderId="8" xfId="591" applyNumberFormat="1" applyFont="1" applyFill="1" applyBorder="1" applyAlignment="1">
      <alignment vertical="center"/>
    </xf>
    <xf numFmtId="1" fontId="171" fillId="28" borderId="65" xfId="929" applyFont="1" applyFill="1" applyBorder="1"/>
    <xf numFmtId="170" fontId="171" fillId="28" borderId="8" xfId="574" applyNumberFormat="1" applyFont="1" applyFill="1" applyBorder="1" applyAlignment="1">
      <alignment horizontal="center" vertical="center"/>
    </xf>
    <xf numFmtId="1" fontId="174" fillId="0" borderId="39" xfId="929" applyFont="1" applyBorder="1" applyAlignment="1">
      <alignment horizontal="center" vertical="center"/>
    </xf>
    <xf numFmtId="0" fontId="174" fillId="0" borderId="64" xfId="0" applyFont="1" applyBorder="1" applyAlignment="1">
      <alignment vertical="center"/>
    </xf>
    <xf numFmtId="49" fontId="171" fillId="0" borderId="64" xfId="933" applyNumberFormat="1" applyFont="1" applyBorder="1" applyAlignment="1">
      <alignment vertical="center" wrapText="1"/>
    </xf>
    <xf numFmtId="0" fontId="171" fillId="0" borderId="64" xfId="0" quotePrefix="1" applyFont="1" applyBorder="1" applyAlignment="1">
      <alignment vertical="center"/>
    </xf>
    <xf numFmtId="0" fontId="183" fillId="0" borderId="65" xfId="0" applyFont="1" applyBorder="1" applyAlignment="1">
      <alignment vertical="center" wrapText="1"/>
    </xf>
    <xf numFmtId="170" fontId="174" fillId="0" borderId="26" xfId="591" applyNumberFormat="1" applyFont="1" applyFill="1" applyBorder="1" applyAlignment="1">
      <alignment vertical="center"/>
    </xf>
    <xf numFmtId="0" fontId="174" fillId="0" borderId="64" xfId="0" applyFont="1" applyBorder="1" applyAlignment="1">
      <alignment horizontal="left" vertical="center" wrapText="1"/>
    </xf>
    <xf numFmtId="0" fontId="171" fillId="0" borderId="65" xfId="0" applyFont="1" applyBorder="1" applyAlignment="1">
      <alignment vertical="center" wrapText="1"/>
    </xf>
    <xf numFmtId="0" fontId="19" fillId="0" borderId="39" xfId="0" applyFont="1" applyBorder="1" applyAlignment="1">
      <alignment horizontal="center" vertical="center"/>
    </xf>
    <xf numFmtId="0" fontId="171" fillId="0" borderId="64" xfId="0" quotePrefix="1" applyFont="1" applyBorder="1" applyAlignment="1">
      <alignment horizontal="left" vertical="center" wrapText="1"/>
    </xf>
    <xf numFmtId="41" fontId="171" fillId="0" borderId="8" xfId="574" applyNumberFormat="1" applyFont="1" applyFill="1" applyBorder="1" applyAlignment="1">
      <alignment vertical="center"/>
    </xf>
    <xf numFmtId="41" fontId="171" fillId="0" borderId="8" xfId="591" applyNumberFormat="1" applyFont="1" applyFill="1" applyBorder="1" applyAlignment="1">
      <alignment vertical="center"/>
    </xf>
    <xf numFmtId="251" fontId="171" fillId="0" borderId="8" xfId="591" applyNumberFormat="1" applyFont="1" applyFill="1" applyBorder="1" applyAlignment="1">
      <alignment vertical="center"/>
    </xf>
    <xf numFmtId="0" fontId="183" fillId="0" borderId="50" xfId="0" applyFont="1" applyBorder="1" applyAlignment="1">
      <alignment horizontal="center" vertical="center"/>
    </xf>
    <xf numFmtId="0" fontId="171" fillId="0" borderId="66" xfId="0" quotePrefix="1" applyFont="1" applyBorder="1" applyAlignment="1">
      <alignment horizontal="left" vertical="center" wrapText="1"/>
    </xf>
    <xf numFmtId="0" fontId="174" fillId="0" borderId="67" xfId="0" applyFont="1" applyBorder="1" applyAlignment="1">
      <alignment horizontal="center" vertical="center" wrapText="1"/>
    </xf>
    <xf numFmtId="41" fontId="171" fillId="0" borderId="67" xfId="574" applyNumberFormat="1" applyFont="1" applyFill="1" applyBorder="1" applyAlignment="1">
      <alignment vertical="center"/>
    </xf>
    <xf numFmtId="41" fontId="171" fillId="0" borderId="67" xfId="591" applyNumberFormat="1" applyFont="1" applyFill="1" applyBorder="1" applyAlignment="1">
      <alignment vertical="center"/>
    </xf>
    <xf numFmtId="43" fontId="174" fillId="0" borderId="67" xfId="591" applyFont="1" applyFill="1" applyBorder="1" applyAlignment="1">
      <alignment vertical="center"/>
    </xf>
    <xf numFmtId="0" fontId="171" fillId="0" borderId="68" xfId="0" applyFont="1" applyBorder="1" applyAlignment="1">
      <alignment vertical="center" wrapText="1"/>
    </xf>
    <xf numFmtId="3" fontId="174" fillId="0" borderId="13" xfId="0" applyNumberFormat="1" applyFont="1" applyBorder="1" applyAlignment="1">
      <alignment horizontal="center" vertical="center" wrapText="1"/>
    </xf>
    <xf numFmtId="3" fontId="174" fillId="0" borderId="10" xfId="0" applyNumberFormat="1" applyFont="1" applyBorder="1" applyAlignment="1">
      <alignment horizontal="center" vertical="center" wrapText="1"/>
    </xf>
    <xf numFmtId="169" fontId="171" fillId="0" borderId="8" xfId="0" applyNumberFormat="1" applyFont="1" applyFill="1" applyBorder="1" applyAlignment="1">
      <alignment horizontal="center" vertical="center"/>
    </xf>
    <xf numFmtId="170" fontId="171" fillId="0" borderId="26" xfId="0" applyNumberFormat="1" applyFont="1" applyFill="1" applyBorder="1" applyAlignment="1">
      <alignment horizontal="right" vertical="center" wrapText="1"/>
    </xf>
    <xf numFmtId="253" fontId="30" fillId="0" borderId="8" xfId="595" applyNumberFormat="1" applyFont="1" applyFill="1" applyBorder="1" applyAlignment="1">
      <alignment vertical="center"/>
    </xf>
    <xf numFmtId="43" fontId="172" fillId="0" borderId="65" xfId="0" applyNumberFormat="1" applyFont="1" applyBorder="1" applyAlignment="1">
      <alignment horizontal="center" vertical="center" wrapText="1"/>
    </xf>
    <xf numFmtId="43" fontId="171" fillId="28" borderId="8" xfId="591" applyNumberFormat="1" applyFont="1" applyFill="1" applyBorder="1" applyAlignment="1">
      <alignment vertical="center"/>
    </xf>
    <xf numFmtId="169" fontId="171" fillId="0" borderId="8" xfId="574" applyNumberFormat="1" applyFont="1" applyFill="1" applyBorder="1" applyAlignment="1">
      <alignment horizontal="center" vertical="center"/>
    </xf>
    <xf numFmtId="2" fontId="171" fillId="0" borderId="8" xfId="574" applyNumberFormat="1" applyFont="1" applyFill="1" applyBorder="1" applyAlignment="1">
      <alignment horizontal="center" vertical="center"/>
    </xf>
    <xf numFmtId="170" fontId="175" fillId="0" borderId="8" xfId="611" applyNumberFormat="1" applyFont="1" applyFill="1" applyBorder="1" applyAlignment="1">
      <alignment vertical="center" wrapText="1"/>
    </xf>
    <xf numFmtId="3" fontId="174" fillId="0" borderId="35" xfId="0" applyNumberFormat="1" applyFont="1" applyBorder="1" applyAlignment="1">
      <alignment horizontal="center" vertical="center" wrapText="1"/>
    </xf>
    <xf numFmtId="0" fontId="174" fillId="4" borderId="75" xfId="0" applyFont="1" applyFill="1" applyBorder="1" applyAlignment="1">
      <alignment horizontal="center" vertical="center"/>
    </xf>
    <xf numFmtId="0" fontId="174" fillId="4" borderId="93" xfId="0" applyFont="1" applyFill="1" applyBorder="1" applyAlignment="1">
      <alignment vertical="center"/>
    </xf>
    <xf numFmtId="0" fontId="171" fillId="4" borderId="93" xfId="0" applyFont="1" applyFill="1" applyBorder="1" applyAlignment="1">
      <alignment horizontal="center" vertical="center"/>
    </xf>
    <xf numFmtId="3" fontId="171" fillId="4" borderId="93" xfId="0" applyNumberFormat="1" applyFont="1" applyFill="1" applyBorder="1" applyAlignment="1">
      <alignment horizontal="right" vertical="center"/>
    </xf>
    <xf numFmtId="0" fontId="171" fillId="0" borderId="93" xfId="0" applyFont="1" applyBorder="1" applyAlignment="1">
      <alignment horizontal="right"/>
    </xf>
    <xf numFmtId="0" fontId="19" fillId="0" borderId="93" xfId="0" applyFont="1" applyBorder="1"/>
    <xf numFmtId="0" fontId="19" fillId="4" borderId="94" xfId="0" applyFont="1" applyFill="1" applyBorder="1"/>
    <xf numFmtId="0" fontId="171" fillId="0" borderId="79" xfId="0" applyFont="1" applyBorder="1" applyAlignment="1">
      <alignment horizontal="center" vertical="center" wrapText="1"/>
    </xf>
    <xf numFmtId="0" fontId="171" fillId="0" borderId="80" xfId="0" applyFont="1" applyBorder="1" applyAlignment="1">
      <alignment vertical="center" wrapText="1"/>
    </xf>
    <xf numFmtId="0" fontId="171" fillId="0" borderId="80" xfId="0" applyFont="1" applyBorder="1" applyAlignment="1">
      <alignment horizontal="center" vertical="center"/>
    </xf>
    <xf numFmtId="191" fontId="171" fillId="0" borderId="80" xfId="591" applyNumberFormat="1" applyFont="1" applyFill="1" applyBorder="1" applyAlignment="1">
      <alignment horizontal="right" vertical="center"/>
    </xf>
    <xf numFmtId="0" fontId="171" fillId="29" borderId="80" xfId="0" applyFont="1" applyFill="1" applyBorder="1" applyAlignment="1">
      <alignment horizontal="right"/>
    </xf>
    <xf numFmtId="0" fontId="185" fillId="29" borderId="80" xfId="0" applyFont="1" applyFill="1" applyBorder="1" applyAlignment="1">
      <alignment horizontal="right"/>
    </xf>
    <xf numFmtId="170" fontId="171" fillId="0" borderId="80" xfId="591" applyNumberFormat="1" applyFont="1" applyFill="1" applyBorder="1" applyAlignment="1">
      <alignment vertical="center"/>
    </xf>
    <xf numFmtId="0" fontId="19" fillId="0" borderId="81" xfId="0" applyFont="1" applyBorder="1" applyAlignment="1">
      <alignment vertical="center" wrapText="1"/>
    </xf>
    <xf numFmtId="0" fontId="174" fillId="0" borderId="40" xfId="0" applyFont="1" applyBorder="1" applyAlignment="1">
      <alignment horizontal="left" vertical="center"/>
    </xf>
    <xf numFmtId="0" fontId="171" fillId="0" borderId="40" xfId="0" applyFont="1" applyBorder="1" applyAlignment="1">
      <alignment horizontal="left" vertical="center"/>
    </xf>
    <xf numFmtId="0" fontId="168" fillId="0" borderId="40" xfId="0" applyFont="1" applyBorder="1" applyAlignment="1">
      <alignment horizontal="left" vertical="center"/>
    </xf>
    <xf numFmtId="0" fontId="174" fillId="0" borderId="80" xfId="0" applyFont="1" applyBorder="1" applyAlignment="1">
      <alignment horizontal="left" vertical="center" wrapText="1"/>
    </xf>
    <xf numFmtId="1" fontId="44" fillId="0" borderId="13" xfId="930" applyFont="1" applyBorder="1" applyAlignment="1">
      <alignment horizontal="center" vertical="center" wrapText="1"/>
    </xf>
    <xf numFmtId="3" fontId="44" fillId="0" borderId="0" xfId="0" applyNumberFormat="1" applyFont="1" applyBorder="1" applyAlignment="1">
      <alignment horizontal="center" vertical="center" wrapText="1"/>
    </xf>
    <xf numFmtId="3" fontId="44" fillId="0" borderId="11" xfId="0" applyNumberFormat="1" applyFont="1" applyBorder="1" applyAlignment="1">
      <alignment horizontal="center" vertical="center" wrapText="1"/>
    </xf>
    <xf numFmtId="3" fontId="44" fillId="0" borderId="1" xfId="0" applyNumberFormat="1" applyFont="1" applyBorder="1" applyAlignment="1">
      <alignment horizontal="center" vertical="center" wrapText="1"/>
    </xf>
    <xf numFmtId="0" fontId="44" fillId="0" borderId="69" xfId="0" applyFont="1" applyBorder="1" applyAlignment="1">
      <alignment horizontal="center" vertical="center" wrapText="1"/>
    </xf>
    <xf numFmtId="0" fontId="44" fillId="0" borderId="32" xfId="0" applyFont="1" applyBorder="1" applyAlignment="1">
      <alignment horizontal="left" vertical="center" wrapText="1"/>
    </xf>
    <xf numFmtId="0" fontId="44" fillId="0" borderId="32" xfId="0" applyFont="1" applyBorder="1" applyAlignment="1">
      <alignment horizontal="center" vertical="center" wrapText="1"/>
    </xf>
    <xf numFmtId="3" fontId="44" fillId="0" borderId="32" xfId="0" applyNumberFormat="1" applyFont="1" applyBorder="1" applyAlignment="1">
      <alignment horizontal="center" vertical="center"/>
    </xf>
    <xf numFmtId="9" fontId="190" fillId="0" borderId="70" xfId="936" applyFont="1" applyFill="1" applyBorder="1" applyAlignment="1">
      <alignment horizontal="center" vertical="center" wrapText="1"/>
    </xf>
    <xf numFmtId="0" fontId="44" fillId="0" borderId="64" xfId="0" applyFont="1" applyBorder="1" applyAlignment="1">
      <alignment horizontal="center" vertical="center" wrapText="1"/>
    </xf>
    <xf numFmtId="0" fontId="44" fillId="0" borderId="8" xfId="0" applyFont="1" applyBorder="1" applyAlignment="1">
      <alignment horizontal="left" vertical="center" wrapText="1"/>
    </xf>
    <xf numFmtId="0" fontId="44" fillId="0" borderId="8" xfId="0" applyFont="1" applyBorder="1" applyAlignment="1">
      <alignment horizontal="center" vertical="center" wrapText="1"/>
    </xf>
    <xf numFmtId="170" fontId="44" fillId="0" borderId="8" xfId="604" applyNumberFormat="1" applyFont="1" applyFill="1" applyBorder="1" applyAlignment="1">
      <alignment horizontal="center" vertical="center"/>
    </xf>
    <xf numFmtId="9" fontId="44" fillId="0" borderId="65" xfId="936" applyFont="1" applyFill="1" applyBorder="1"/>
    <xf numFmtId="0" fontId="191" fillId="0" borderId="64" xfId="0" applyFont="1" applyBorder="1" applyAlignment="1">
      <alignment horizontal="center" vertical="center" wrapText="1"/>
    </xf>
    <xf numFmtId="0" fontId="191" fillId="0" borderId="8" xfId="0" applyFont="1" applyBorder="1" applyAlignment="1">
      <alignment horizontal="left" vertical="center" wrapText="1"/>
    </xf>
    <xf numFmtId="0" fontId="191" fillId="0" borderId="8" xfId="0" applyFont="1" applyBorder="1" applyAlignment="1">
      <alignment horizontal="center" vertical="center" wrapText="1"/>
    </xf>
    <xf numFmtId="170" fontId="191" fillId="0" borderId="8" xfId="604" applyNumberFormat="1" applyFont="1" applyFill="1" applyBorder="1" applyAlignment="1">
      <alignment horizontal="center" vertical="center"/>
    </xf>
    <xf numFmtId="0" fontId="190" fillId="0" borderId="65" xfId="0" applyFont="1" applyBorder="1"/>
    <xf numFmtId="0" fontId="190" fillId="0" borderId="64" xfId="0" applyFont="1" applyBorder="1" applyAlignment="1">
      <alignment horizontal="center" vertical="center" wrapText="1"/>
    </xf>
    <xf numFmtId="0" fontId="190" fillId="0" borderId="8" xfId="0" applyFont="1" applyBorder="1" applyAlignment="1">
      <alignment horizontal="left" vertical="center" wrapText="1"/>
    </xf>
    <xf numFmtId="0" fontId="190" fillId="0" borderId="8" xfId="0" applyFont="1" applyBorder="1" applyAlignment="1">
      <alignment horizontal="center" vertical="center" wrapText="1"/>
    </xf>
    <xf numFmtId="170" fontId="190" fillId="0" borderId="8" xfId="591" applyNumberFormat="1" applyFont="1" applyFill="1" applyBorder="1" applyAlignment="1">
      <alignment horizontal="center" vertical="center" wrapText="1"/>
    </xf>
    <xf numFmtId="0" fontId="190" fillId="0" borderId="8" xfId="0" applyFont="1" applyFill="1" applyBorder="1"/>
    <xf numFmtId="0" fontId="192" fillId="0" borderId="65" xfId="0" applyFont="1" applyFill="1" applyBorder="1" applyAlignment="1">
      <alignment horizontal="center"/>
    </xf>
    <xf numFmtId="0" fontId="190" fillId="0" borderId="91" xfId="0" applyFont="1" applyFill="1" applyBorder="1"/>
    <xf numFmtId="0" fontId="192" fillId="0" borderId="92" xfId="0" applyFont="1" applyFill="1" applyBorder="1" applyAlignment="1">
      <alignment horizontal="center"/>
    </xf>
    <xf numFmtId="0" fontId="190" fillId="0" borderId="0" xfId="0" applyFont="1" applyBorder="1" applyAlignment="1">
      <alignment horizontal="center"/>
    </xf>
    <xf numFmtId="0" fontId="190" fillId="0" borderId="8" xfId="927" applyFont="1" applyBorder="1" applyAlignment="1">
      <alignment horizontal="center" vertical="center" wrapText="1"/>
    </xf>
    <xf numFmtId="170" fontId="190" fillId="0" borderId="65" xfId="0" applyNumberFormat="1" applyFont="1" applyBorder="1"/>
    <xf numFmtId="170" fontId="193" fillId="0" borderId="65" xfId="0" applyNumberFormat="1" applyFont="1" applyBorder="1"/>
    <xf numFmtId="0" fontId="44" fillId="0" borderId="8" xfId="927" applyFont="1" applyBorder="1" applyAlignment="1">
      <alignment horizontal="center" vertical="center" wrapText="1"/>
    </xf>
    <xf numFmtId="0" fontId="190" fillId="0" borderId="8" xfId="927" applyFont="1" applyBorder="1" applyAlignment="1">
      <alignment horizontal="right" vertical="center" wrapText="1"/>
    </xf>
    <xf numFmtId="191" fontId="190" fillId="0" borderId="8" xfId="604" applyNumberFormat="1" applyFont="1" applyFill="1" applyBorder="1" applyAlignment="1">
      <alignment horizontal="center" vertical="center"/>
    </xf>
    <xf numFmtId="169" fontId="190" fillId="0" borderId="8" xfId="927" applyNumberFormat="1" applyFont="1" applyBorder="1" applyAlignment="1">
      <alignment horizontal="center" vertical="center" wrapText="1"/>
    </xf>
    <xf numFmtId="0" fontId="190" fillId="0" borderId="8" xfId="0" applyFont="1" applyBorder="1"/>
    <xf numFmtId="0" fontId="121" fillId="0" borderId="8" xfId="0" applyFont="1" applyBorder="1"/>
    <xf numFmtId="0" fontId="121" fillId="0" borderId="0" xfId="0" applyFont="1" applyBorder="1"/>
    <xf numFmtId="170" fontId="190" fillId="0" borderId="8" xfId="591" applyNumberFormat="1" applyFont="1" applyFill="1" applyBorder="1" applyAlignment="1">
      <alignment horizontal="right" vertical="center" wrapText="1"/>
    </xf>
    <xf numFmtId="0" fontId="44" fillId="0" borderId="8" xfId="927" applyFont="1" applyBorder="1" applyAlignment="1">
      <alignment horizontal="right" vertical="center" wrapText="1"/>
    </xf>
    <xf numFmtId="0" fontId="190" fillId="0" borderId="8" xfId="0" quotePrefix="1" applyFont="1" applyBorder="1" applyAlignment="1">
      <alignment vertical="center" wrapText="1"/>
    </xf>
    <xf numFmtId="170" fontId="190" fillId="0" borderId="8" xfId="604" applyNumberFormat="1" applyFont="1" applyFill="1" applyBorder="1" applyAlignment="1">
      <alignment horizontal="right" vertical="center"/>
    </xf>
    <xf numFmtId="0" fontId="190" fillId="0" borderId="8" xfId="0" applyFont="1" applyBorder="1" applyAlignment="1">
      <alignment vertical="center" wrapText="1"/>
    </xf>
    <xf numFmtId="170" fontId="44" fillId="0" borderId="8" xfId="604" applyNumberFormat="1" applyFont="1" applyFill="1" applyBorder="1" applyAlignment="1">
      <alignment horizontal="right" vertical="center"/>
    </xf>
    <xf numFmtId="0" fontId="49" fillId="0" borderId="64" xfId="0" applyFont="1" applyBorder="1" applyAlignment="1">
      <alignment horizontal="center" vertical="center" wrapText="1"/>
    </xf>
    <xf numFmtId="0" fontId="190" fillId="0" borderId="0" xfId="0" applyFont="1" applyBorder="1"/>
    <xf numFmtId="191" fontId="190" fillId="0" borderId="8" xfId="604" applyNumberFormat="1" applyFont="1" applyFill="1" applyBorder="1" applyAlignment="1">
      <alignment vertical="center"/>
    </xf>
    <xf numFmtId="191" fontId="190" fillId="0" borderId="8" xfId="604" applyNumberFormat="1" applyFont="1" applyFill="1" applyBorder="1" applyAlignment="1">
      <alignment horizontal="right" vertical="center"/>
    </xf>
    <xf numFmtId="170" fontId="190" fillId="0" borderId="8" xfId="604" applyNumberFormat="1" applyFont="1" applyFill="1" applyBorder="1" applyAlignment="1">
      <alignment horizontal="center" vertical="center"/>
    </xf>
    <xf numFmtId="37" fontId="190" fillId="0" borderId="8" xfId="604" applyNumberFormat="1" applyFont="1" applyFill="1" applyBorder="1" applyAlignment="1">
      <alignment horizontal="center" vertical="center"/>
    </xf>
    <xf numFmtId="0" fontId="190" fillId="0" borderId="8" xfId="0" quotePrefix="1" applyFont="1" applyBorder="1" applyAlignment="1">
      <alignment horizontal="left" vertical="center" wrapText="1"/>
    </xf>
    <xf numFmtId="1" fontId="190" fillId="0" borderId="8" xfId="604" applyNumberFormat="1" applyFont="1" applyFill="1" applyBorder="1" applyAlignment="1">
      <alignment horizontal="center" vertical="center"/>
    </xf>
    <xf numFmtId="0" fontId="44" fillId="0" borderId="64" xfId="0" applyFont="1" applyFill="1" applyBorder="1" applyAlignment="1">
      <alignment horizontal="center" vertical="center" wrapText="1"/>
    </xf>
    <xf numFmtId="0" fontId="44" fillId="0" borderId="8" xfId="0" applyFont="1" applyFill="1" applyBorder="1" applyAlignment="1">
      <alignment horizontal="left" vertical="center" wrapText="1"/>
    </xf>
    <xf numFmtId="0" fontId="190" fillId="0" borderId="8" xfId="0" applyFont="1" applyFill="1" applyBorder="1" applyAlignment="1">
      <alignment horizontal="center" vertical="center" wrapText="1"/>
    </xf>
    <xf numFmtId="0" fontId="49" fillId="0" borderId="8" xfId="0" applyFont="1" applyBorder="1" applyAlignment="1">
      <alignment horizontal="center" vertical="center" wrapText="1"/>
    </xf>
    <xf numFmtId="1" fontId="190" fillId="0" borderId="8" xfId="604" applyNumberFormat="1" applyFont="1" applyFill="1" applyBorder="1" applyAlignment="1">
      <alignment vertical="center"/>
    </xf>
    <xf numFmtId="170" fontId="190" fillId="0" borderId="8" xfId="604" applyNumberFormat="1" applyFont="1" applyFill="1" applyBorder="1" applyAlignment="1">
      <alignment vertical="center"/>
    </xf>
    <xf numFmtId="37" fontId="190" fillId="0" borderId="8" xfId="604" applyNumberFormat="1" applyFont="1" applyFill="1" applyBorder="1" applyAlignment="1">
      <alignment vertical="center"/>
    </xf>
    <xf numFmtId="37" fontId="190" fillId="0" borderId="8" xfId="604" applyNumberFormat="1" applyFont="1" applyFill="1" applyBorder="1" applyAlignment="1">
      <alignment horizontal="right" vertical="center"/>
    </xf>
    <xf numFmtId="0" fontId="190" fillId="0" borderId="8" xfId="0" applyFont="1" applyBorder="1" applyAlignment="1">
      <alignment vertical="center"/>
    </xf>
    <xf numFmtId="169" fontId="190" fillId="0" borderId="8" xfId="0" applyNumberFormat="1" applyFont="1" applyBorder="1" applyAlignment="1">
      <alignment vertical="center"/>
    </xf>
    <xf numFmtId="0" fontId="190" fillId="0" borderId="66" xfId="0" applyFont="1" applyBorder="1" applyAlignment="1">
      <alignment horizontal="center" vertical="center" wrapText="1"/>
    </xf>
    <xf numFmtId="0" fontId="190" fillId="0" borderId="67" xfId="0" applyFont="1" applyBorder="1" applyAlignment="1">
      <alignment horizontal="left" vertical="center" wrapText="1"/>
    </xf>
    <xf numFmtId="0" fontId="190" fillId="0" borderId="67" xfId="0" applyFont="1" applyBorder="1" applyAlignment="1">
      <alignment horizontal="center" vertical="center" wrapText="1"/>
    </xf>
    <xf numFmtId="0" fontId="190" fillId="0" borderId="67" xfId="0" applyFont="1" applyBorder="1" applyAlignment="1">
      <alignment vertical="center"/>
    </xf>
    <xf numFmtId="0" fontId="190" fillId="0" borderId="68" xfId="0" applyFont="1" applyBorder="1"/>
    <xf numFmtId="3" fontId="44" fillId="0" borderId="13" xfId="0" applyNumberFormat="1" applyFont="1" applyBorder="1" applyAlignment="1">
      <alignment horizontal="center" vertical="center" wrapText="1"/>
    </xf>
    <xf numFmtId="0" fontId="44" fillId="0" borderId="62" xfId="919" applyFont="1" applyBorder="1" applyAlignment="1">
      <alignment horizontal="center" vertical="center" wrapText="1"/>
    </xf>
    <xf numFmtId="0" fontId="44" fillId="0" borderId="26" xfId="919" applyFont="1" applyBorder="1" applyAlignment="1">
      <alignment horizontal="left" vertical="center" wrapText="1"/>
    </xf>
    <xf numFmtId="0" fontId="44" fillId="0" borderId="8" xfId="932" applyFont="1" applyBorder="1" applyAlignment="1">
      <alignment horizontal="center" vertical="center" wrapText="1"/>
    </xf>
    <xf numFmtId="0" fontId="194" fillId="0" borderId="29" xfId="0" applyFont="1" applyBorder="1" applyAlignment="1">
      <alignment horizontal="center" vertical="center" wrapText="1"/>
    </xf>
    <xf numFmtId="191" fontId="194" fillId="0" borderId="29" xfId="0" applyNumberFormat="1" applyFont="1" applyBorder="1" applyAlignment="1">
      <alignment horizontal="center" vertical="center" wrapText="1"/>
    </xf>
    <xf numFmtId="0" fontId="195" fillId="0" borderId="65" xfId="0" applyFont="1" applyBorder="1"/>
    <xf numFmtId="0" fontId="44" fillId="0" borderId="64" xfId="919" applyFont="1" applyBorder="1" applyAlignment="1">
      <alignment horizontal="center" vertical="center" wrapText="1"/>
    </xf>
    <xf numFmtId="0" fontId="44" fillId="0" borderId="8" xfId="932" applyFont="1" applyBorder="1" applyAlignment="1">
      <alignment vertical="center" wrapText="1"/>
    </xf>
    <xf numFmtId="0" fontId="190" fillId="0" borderId="8" xfId="932" applyFont="1" applyBorder="1" applyAlignment="1">
      <alignment horizontal="center" vertical="center" wrapText="1"/>
    </xf>
    <xf numFmtId="191" fontId="44" fillId="0" borderId="8" xfId="574" applyNumberFormat="1" applyFont="1" applyBorder="1" applyAlignment="1">
      <alignment horizontal="center" vertical="center" wrapText="1"/>
    </xf>
    <xf numFmtId="0" fontId="196" fillId="0" borderId="0" xfId="0" applyFont="1" applyBorder="1"/>
    <xf numFmtId="0" fontId="190" fillId="0" borderId="64" xfId="919" applyFont="1" applyBorder="1" applyAlignment="1">
      <alignment horizontal="center" vertical="center" wrapText="1"/>
    </xf>
    <xf numFmtId="0" fontId="190" fillId="0" borderId="8" xfId="932" applyFont="1" applyBorder="1" applyAlignment="1">
      <alignment vertical="center" wrapText="1"/>
    </xf>
    <xf numFmtId="0" fontId="190" fillId="0" borderId="8" xfId="0" applyFont="1" applyBorder="1" applyAlignment="1">
      <alignment horizontal="right" vertical="center" wrapText="1"/>
    </xf>
    <xf numFmtId="191" fontId="190" fillId="0" borderId="8" xfId="574" applyNumberFormat="1" applyFont="1" applyBorder="1" applyAlignment="1">
      <alignment horizontal="center" vertical="center" wrapText="1"/>
    </xf>
    <xf numFmtId="170" fontId="190" fillId="0" borderId="8" xfId="574" applyNumberFormat="1" applyFont="1" applyBorder="1" applyAlignment="1">
      <alignment horizontal="center" vertical="center" wrapText="1"/>
    </xf>
    <xf numFmtId="0" fontId="196" fillId="0" borderId="65" xfId="0" applyFont="1" applyBorder="1"/>
    <xf numFmtId="0" fontId="44" fillId="0" borderId="8" xfId="0" applyFont="1" applyBorder="1" applyAlignment="1">
      <alignment horizontal="right" vertical="center" wrapText="1"/>
    </xf>
    <xf numFmtId="0" fontId="44" fillId="0" borderId="8" xfId="0" applyFont="1" applyBorder="1"/>
    <xf numFmtId="0" fontId="195" fillId="0" borderId="8" xfId="0" applyFont="1" applyBorder="1"/>
    <xf numFmtId="0" fontId="195" fillId="0" borderId="0" xfId="0" applyFont="1" applyBorder="1"/>
    <xf numFmtId="0" fontId="193" fillId="0" borderId="64" xfId="919" applyFont="1" applyBorder="1" applyAlignment="1">
      <alignment horizontal="center" vertical="center" wrapText="1"/>
    </xf>
    <xf numFmtId="0" fontId="190" fillId="0" borderId="8" xfId="0" applyFont="1" applyFill="1" applyBorder="1" applyAlignment="1">
      <alignment horizontal="right" vertical="center" wrapText="1"/>
    </xf>
    <xf numFmtId="0" fontId="197" fillId="0" borderId="65" xfId="0" applyFont="1" applyBorder="1"/>
    <xf numFmtId="1" fontId="190" fillId="0" borderId="8" xfId="0" applyNumberFormat="1" applyFont="1" applyFill="1" applyBorder="1" applyAlignment="1">
      <alignment horizontal="right" vertical="center" wrapText="1"/>
    </xf>
    <xf numFmtId="1" fontId="190" fillId="0" borderId="8" xfId="0" applyNumberFormat="1" applyFont="1" applyBorder="1" applyAlignment="1">
      <alignment horizontal="center" vertical="center" wrapText="1"/>
    </xf>
    <xf numFmtId="0" fontId="190" fillId="0" borderId="65" xfId="0" applyFont="1" applyBorder="1" applyAlignment="1">
      <alignment horizontal="center" vertical="center" wrapText="1"/>
    </xf>
    <xf numFmtId="0" fontId="190" fillId="0" borderId="64" xfId="919" applyFont="1" applyFill="1" applyBorder="1" applyAlignment="1">
      <alignment horizontal="center" vertical="center" wrapText="1"/>
    </xf>
    <xf numFmtId="0" fontId="190" fillId="0" borderId="8" xfId="932" applyFont="1" applyFill="1" applyBorder="1" applyAlignment="1">
      <alignment vertical="center" wrapText="1"/>
    </xf>
    <xf numFmtId="0" fontId="190" fillId="0" borderId="8" xfId="932" applyFont="1" applyFill="1" applyBorder="1" applyAlignment="1">
      <alignment horizontal="center" vertical="center" wrapText="1"/>
    </xf>
    <xf numFmtId="170" fontId="190" fillId="0" borderId="8" xfId="574" applyNumberFormat="1" applyFont="1" applyFill="1" applyBorder="1" applyAlignment="1">
      <alignment horizontal="center" vertical="center" wrapText="1"/>
    </xf>
    <xf numFmtId="170" fontId="190" fillId="0" borderId="8" xfId="0" applyNumberFormat="1" applyFont="1" applyFill="1" applyBorder="1" applyAlignment="1">
      <alignment horizontal="right" vertical="center" wrapText="1"/>
    </xf>
    <xf numFmtId="0" fontId="196" fillId="0" borderId="65" xfId="0" applyFont="1" applyFill="1" applyBorder="1"/>
    <xf numFmtId="219" fontId="190" fillId="0" borderId="8" xfId="574" applyNumberFormat="1" applyFont="1" applyBorder="1" applyAlignment="1">
      <alignment horizontal="right" vertical="center" wrapText="1"/>
    </xf>
    <xf numFmtId="191" fontId="190" fillId="0" borderId="8" xfId="574" applyNumberFormat="1" applyFont="1" applyBorder="1" applyAlignment="1">
      <alignment horizontal="right" vertical="center" wrapText="1"/>
    </xf>
    <xf numFmtId="170" fontId="190" fillId="0" borderId="8" xfId="574" applyNumberFormat="1" applyFont="1" applyBorder="1" applyAlignment="1">
      <alignment horizontal="right" vertical="center" wrapText="1"/>
    </xf>
    <xf numFmtId="170" fontId="190" fillId="28" borderId="8" xfId="574" applyNumberFormat="1" applyFont="1" applyFill="1" applyBorder="1" applyAlignment="1">
      <alignment horizontal="center" vertical="center" wrapText="1"/>
    </xf>
    <xf numFmtId="37" fontId="190" fillId="0" borderId="8" xfId="574" applyNumberFormat="1" applyFont="1" applyBorder="1" applyAlignment="1">
      <alignment horizontal="center" vertical="center" wrapText="1"/>
    </xf>
    <xf numFmtId="170" fontId="44" fillId="0" borderId="8" xfId="574" applyNumberFormat="1" applyFont="1" applyBorder="1" applyAlignment="1">
      <alignment horizontal="center" vertical="center" wrapText="1"/>
    </xf>
    <xf numFmtId="0" fontId="44" fillId="0" borderId="8" xfId="0" applyFont="1" applyBorder="1" applyAlignment="1">
      <alignment vertical="center"/>
    </xf>
    <xf numFmtId="170" fontId="44" fillId="0" borderId="8" xfId="574" applyNumberFormat="1" applyFont="1" applyFill="1" applyBorder="1" applyAlignment="1">
      <alignment horizontal="center" vertical="center" wrapText="1"/>
    </xf>
    <xf numFmtId="0" fontId="198" fillId="0" borderId="65" xfId="0" applyFont="1" applyBorder="1"/>
    <xf numFmtId="170" fontId="190" fillId="0" borderId="8" xfId="0" applyNumberFormat="1" applyFont="1" applyBorder="1" applyAlignment="1">
      <alignment horizontal="center" vertical="center"/>
    </xf>
    <xf numFmtId="37" fontId="190" fillId="0" borderId="8" xfId="0" applyNumberFormat="1" applyFont="1" applyBorder="1" applyAlignment="1">
      <alignment horizontal="center" vertical="center"/>
    </xf>
    <xf numFmtId="0" fontId="44" fillId="0" borderId="8" xfId="919" applyFont="1" applyBorder="1" applyAlignment="1">
      <alignment vertical="center" wrapText="1"/>
    </xf>
    <xf numFmtId="0" fontId="190" fillId="0" borderId="8" xfId="919" applyFont="1" applyBorder="1" applyAlignment="1">
      <alignment horizontal="center" vertical="center" wrapText="1"/>
    </xf>
    <xf numFmtId="170" fontId="190" fillId="0" borderId="8" xfId="574" applyNumberFormat="1" applyFont="1" applyBorder="1" applyAlignment="1">
      <alignment vertical="center"/>
    </xf>
    <xf numFmtId="170" fontId="190" fillId="0" borderId="8" xfId="0" applyNumberFormat="1" applyFont="1" applyFill="1" applyBorder="1"/>
    <xf numFmtId="170" fontId="199" fillId="0" borderId="8" xfId="574" applyNumberFormat="1" applyFont="1" applyBorder="1" applyAlignment="1">
      <alignment horizontal="center" vertical="center"/>
    </xf>
    <xf numFmtId="170" fontId="190" fillId="0" borderId="8" xfId="574" applyNumberFormat="1" applyFont="1" applyBorder="1" applyAlignment="1">
      <alignment vertical="center" wrapText="1"/>
    </xf>
    <xf numFmtId="0" fontId="190" fillId="0" borderId="66" xfId="919" applyFont="1" applyBorder="1" applyAlignment="1">
      <alignment horizontal="center" vertical="center" wrapText="1"/>
    </xf>
    <xf numFmtId="0" fontId="190" fillId="0" borderId="67" xfId="932" applyFont="1" applyBorder="1" applyAlignment="1">
      <alignment vertical="center" wrapText="1"/>
    </xf>
    <xf numFmtId="0" fontId="190" fillId="0" borderId="67" xfId="932" applyFont="1" applyBorder="1" applyAlignment="1">
      <alignment horizontal="center" vertical="center" wrapText="1"/>
    </xf>
    <xf numFmtId="170" fontId="190" fillId="0" borderId="67" xfId="574" applyNumberFormat="1" applyFont="1" applyBorder="1" applyAlignment="1">
      <alignment vertical="center" wrapText="1"/>
    </xf>
    <xf numFmtId="170" fontId="190" fillId="0" borderId="67" xfId="574" applyNumberFormat="1" applyFont="1" applyFill="1" applyBorder="1" applyAlignment="1">
      <alignment horizontal="center" vertical="center" wrapText="1"/>
    </xf>
    <xf numFmtId="170" fontId="190" fillId="0" borderId="67" xfId="574" applyNumberFormat="1" applyFont="1" applyBorder="1" applyAlignment="1">
      <alignment horizontal="center" vertical="center" wrapText="1"/>
    </xf>
    <xf numFmtId="0" fontId="196" fillId="0" borderId="68" xfId="0" applyFont="1" applyBorder="1"/>
    <xf numFmtId="0" fontId="194" fillId="0" borderId="13" xfId="0" applyFont="1" applyBorder="1" applyAlignment="1">
      <alignment horizontal="center" vertical="center" wrapText="1"/>
    </xf>
    <xf numFmtId="0" fontId="195" fillId="0" borderId="63" xfId="0" applyFont="1" applyBorder="1"/>
    <xf numFmtId="3" fontId="44" fillId="0" borderId="35" xfId="0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7" fillId="0" borderId="67" xfId="0" applyFont="1" applyBorder="1" applyAlignment="1">
      <alignment horizontal="center" vertical="center"/>
    </xf>
    <xf numFmtId="0" fontId="31" fillId="0" borderId="53" xfId="914" applyFont="1" applyBorder="1" applyAlignment="1">
      <alignment horizontal="center" vertical="center" wrapText="1"/>
    </xf>
    <xf numFmtId="0" fontId="31" fillId="0" borderId="10" xfId="914" applyFont="1" applyBorder="1" applyAlignment="1">
      <alignment horizontal="center" vertical="center" wrapText="1"/>
    </xf>
    <xf numFmtId="0" fontId="30" fillId="0" borderId="0" xfId="914" applyFont="1" applyAlignment="1">
      <alignment horizontal="center" vertical="center" wrapText="1"/>
    </xf>
    <xf numFmtId="0" fontId="29" fillId="0" borderId="0" xfId="914" applyFont="1" applyAlignment="1">
      <alignment horizontal="center" vertical="center" wrapText="1"/>
    </xf>
    <xf numFmtId="0" fontId="31" fillId="0" borderId="84" xfId="914" applyFont="1" applyBorder="1" applyAlignment="1">
      <alignment horizontal="center" vertical="center"/>
    </xf>
    <xf numFmtId="0" fontId="31" fillId="0" borderId="87" xfId="914" applyFont="1" applyBorder="1" applyAlignment="1">
      <alignment horizontal="center" vertical="center"/>
    </xf>
    <xf numFmtId="0" fontId="31" fillId="0" borderId="85" xfId="914" applyFont="1" applyBorder="1" applyAlignment="1">
      <alignment horizontal="center" vertical="center" wrapText="1"/>
    </xf>
    <xf numFmtId="0" fontId="31" fillId="0" borderId="37" xfId="914" applyFont="1" applyBorder="1" applyAlignment="1">
      <alignment horizontal="center" vertical="center" wrapText="1"/>
    </xf>
    <xf numFmtId="0" fontId="31" fillId="0" borderId="85" xfId="914" applyFont="1" applyBorder="1" applyAlignment="1">
      <alignment horizontal="center" vertical="center"/>
    </xf>
    <xf numFmtId="0" fontId="31" fillId="0" borderId="37" xfId="914" applyFont="1" applyBorder="1" applyAlignment="1">
      <alignment horizontal="center" vertical="center"/>
    </xf>
    <xf numFmtId="0" fontId="30" fillId="0" borderId="86" xfId="914" applyFont="1" applyBorder="1" applyAlignment="1">
      <alignment horizontal="center" vertical="center" wrapText="1"/>
    </xf>
    <xf numFmtId="0" fontId="30" fillId="0" borderId="88" xfId="914" applyFont="1" applyBorder="1" applyAlignment="1">
      <alignment horizontal="center" vertical="center" wrapText="1"/>
    </xf>
    <xf numFmtId="0" fontId="31" fillId="0" borderId="54" xfId="914" applyFont="1" applyBorder="1" applyAlignment="1">
      <alignment horizontal="center" vertical="center" wrapText="1"/>
    </xf>
    <xf numFmtId="0" fontId="31" fillId="0" borderId="56" xfId="914" applyFont="1" applyBorder="1" applyAlignment="1">
      <alignment horizontal="center" vertical="center" wrapText="1"/>
    </xf>
    <xf numFmtId="0" fontId="31" fillId="0" borderId="55" xfId="914" applyFont="1" applyBorder="1" applyAlignment="1">
      <alignment horizontal="center" vertical="center" wrapText="1"/>
    </xf>
    <xf numFmtId="170" fontId="31" fillId="0" borderId="54" xfId="574" applyNumberFormat="1" applyFont="1" applyFill="1" applyBorder="1" applyAlignment="1">
      <alignment horizontal="center" vertical="center"/>
    </xf>
    <xf numFmtId="170" fontId="31" fillId="0" borderId="56" xfId="574" applyNumberFormat="1" applyFont="1" applyFill="1" applyBorder="1" applyAlignment="1">
      <alignment horizontal="center" vertical="center"/>
    </xf>
    <xf numFmtId="170" fontId="31" fillId="0" borderId="55" xfId="574" applyNumberFormat="1" applyFont="1" applyFill="1" applyBorder="1" applyAlignment="1">
      <alignment horizontal="center" vertical="center"/>
    </xf>
    <xf numFmtId="0" fontId="32" fillId="0" borderId="0" xfId="0" quotePrefix="1" applyFont="1" applyAlignment="1">
      <alignment horizontal="left" vertical="center" wrapText="1"/>
    </xf>
    <xf numFmtId="0" fontId="32" fillId="0" borderId="0" xfId="0" applyFont="1" applyAlignment="1">
      <alignment horizontal="left" vertical="center" wrapText="1"/>
    </xf>
    <xf numFmtId="3" fontId="30" fillId="0" borderId="54" xfId="0" applyNumberFormat="1" applyFont="1" applyBorder="1" applyAlignment="1">
      <alignment horizontal="center" vertical="center" wrapText="1"/>
    </xf>
    <xf numFmtId="3" fontId="30" fillId="0" borderId="56" xfId="0" applyNumberFormat="1" applyFont="1" applyBorder="1" applyAlignment="1">
      <alignment horizontal="center" vertical="center" wrapText="1"/>
    </xf>
    <xf numFmtId="3" fontId="30" fillId="0" borderId="55" xfId="0" applyNumberFormat="1" applyFont="1" applyBorder="1" applyAlignment="1">
      <alignment horizontal="center" vertical="center" wrapText="1"/>
    </xf>
    <xf numFmtId="182" fontId="59" fillId="0" borderId="57" xfId="0" applyNumberFormat="1" applyFont="1" applyBorder="1" applyAlignment="1">
      <alignment horizontal="center" vertical="center"/>
    </xf>
    <xf numFmtId="182" fontId="59" fillId="0" borderId="61" xfId="0" applyNumberFormat="1" applyFont="1" applyBorder="1" applyAlignment="1">
      <alignment horizontal="center" vertical="center"/>
    </xf>
    <xf numFmtId="0" fontId="31" fillId="0" borderId="0" xfId="0" applyFont="1" applyAlignment="1">
      <alignment horizontal="center"/>
    </xf>
    <xf numFmtId="0" fontId="174" fillId="0" borderId="0" xfId="0" applyFont="1" applyAlignment="1">
      <alignment horizontal="center" vertical="center" wrapText="1"/>
    </xf>
    <xf numFmtId="0" fontId="172" fillId="0" borderId="0" xfId="0" applyFont="1" applyAlignment="1">
      <alignment horizontal="center" vertical="center" wrapText="1"/>
    </xf>
    <xf numFmtId="0" fontId="59" fillId="0" borderId="51" xfId="0" applyFont="1" applyBorder="1" applyAlignment="1">
      <alignment horizontal="center" vertical="center" wrapText="1"/>
    </xf>
    <xf numFmtId="0" fontId="59" fillId="0" borderId="60" xfId="0" applyFont="1" applyBorder="1" applyAlignment="1">
      <alignment horizontal="center" vertical="center" wrapText="1"/>
    </xf>
    <xf numFmtId="0" fontId="59" fillId="0" borderId="52" xfId="0" applyFont="1" applyBorder="1" applyAlignment="1">
      <alignment horizontal="center" vertical="center" wrapText="1"/>
    </xf>
    <xf numFmtId="0" fontId="59" fillId="0" borderId="1" xfId="0" applyFont="1" applyBorder="1" applyAlignment="1">
      <alignment horizontal="center" vertical="center" wrapText="1"/>
    </xf>
    <xf numFmtId="0" fontId="162" fillId="0" borderId="52" xfId="0" applyFont="1" applyBorder="1" applyAlignment="1">
      <alignment horizontal="center" vertical="center" wrapText="1"/>
    </xf>
    <xf numFmtId="0" fontId="162" fillId="0" borderId="1" xfId="0" applyFont="1" applyBorder="1" applyAlignment="1">
      <alignment horizontal="center" vertical="center" wrapText="1"/>
    </xf>
    <xf numFmtId="3" fontId="30" fillId="0" borderId="53" xfId="0" applyNumberFormat="1" applyFont="1" applyBorder="1" applyAlignment="1">
      <alignment horizontal="center" vertical="center" wrapText="1"/>
    </xf>
    <xf numFmtId="3" fontId="30" fillId="0" borderId="10" xfId="0" applyNumberFormat="1" applyFont="1" applyBorder="1" applyAlignment="1">
      <alignment horizontal="center" vertical="center" wrapText="1"/>
    </xf>
    <xf numFmtId="0" fontId="30" fillId="0" borderId="53" xfId="914" applyFont="1" applyBorder="1" applyAlignment="1">
      <alignment horizontal="center" vertical="center" wrapText="1"/>
    </xf>
    <xf numFmtId="0" fontId="30" fillId="0" borderId="10" xfId="914" applyFont="1" applyBorder="1" applyAlignment="1">
      <alignment horizontal="center" vertical="center" wrapText="1"/>
    </xf>
    <xf numFmtId="0" fontId="31" fillId="0" borderId="32" xfId="924" applyFont="1" applyBorder="1" applyAlignment="1">
      <alignment horizontal="center" vertical="center" wrapText="1"/>
    </xf>
    <xf numFmtId="0" fontId="31" fillId="0" borderId="43" xfId="924" applyFont="1" applyBorder="1" applyAlignment="1">
      <alignment horizontal="center" vertical="center" wrapText="1"/>
    </xf>
    <xf numFmtId="0" fontId="31" fillId="0" borderId="0" xfId="924" applyFont="1" applyAlignment="1">
      <alignment horizontal="left" vertical="center"/>
    </xf>
    <xf numFmtId="0" fontId="31" fillId="0" borderId="0" xfId="924" applyFont="1" applyAlignment="1">
      <alignment horizontal="center" vertical="center"/>
    </xf>
    <xf numFmtId="0" fontId="47" fillId="0" borderId="6" xfId="0" applyFont="1" applyBorder="1" applyAlignment="1">
      <alignment horizontal="center" vertical="center" wrapText="1"/>
    </xf>
    <xf numFmtId="0" fontId="31" fillId="0" borderId="31" xfId="924" applyFont="1" applyBorder="1" applyAlignment="1">
      <alignment horizontal="center" vertical="center" wrapText="1"/>
    </xf>
    <xf numFmtId="0" fontId="31" fillId="0" borderId="42" xfId="924" applyFont="1" applyBorder="1" applyAlignment="1">
      <alignment horizontal="center" vertical="center" wrapText="1"/>
    </xf>
    <xf numFmtId="3" fontId="31" fillId="28" borderId="33" xfId="0" applyNumberFormat="1" applyFont="1" applyFill="1" applyBorder="1" applyAlignment="1">
      <alignment horizontal="center" vertical="center" wrapText="1"/>
    </xf>
    <xf numFmtId="3" fontId="31" fillId="28" borderId="10" xfId="0" applyNumberFormat="1" applyFont="1" applyFill="1" applyBorder="1" applyAlignment="1">
      <alignment horizontal="center" vertical="center" wrapText="1"/>
    </xf>
    <xf numFmtId="3" fontId="31" fillId="28" borderId="21" xfId="0" applyNumberFormat="1" applyFont="1" applyFill="1" applyBorder="1" applyAlignment="1">
      <alignment horizontal="center" vertical="center" wrapText="1"/>
    </xf>
    <xf numFmtId="3" fontId="31" fillId="28" borderId="41" xfId="0" applyNumberFormat="1" applyFont="1" applyFill="1" applyBorder="1" applyAlignment="1">
      <alignment horizontal="center" vertical="center" wrapText="1"/>
    </xf>
    <xf numFmtId="3" fontId="31" fillId="28" borderId="16" xfId="0" applyNumberFormat="1" applyFont="1" applyFill="1" applyBorder="1" applyAlignment="1">
      <alignment horizontal="center" vertical="center" wrapText="1"/>
    </xf>
    <xf numFmtId="3" fontId="174" fillId="0" borderId="57" xfId="0" applyNumberFormat="1" applyFont="1" applyBorder="1" applyAlignment="1">
      <alignment horizontal="center" vertical="center" wrapText="1"/>
    </xf>
    <xf numFmtId="3" fontId="174" fillId="0" borderId="59" xfId="0" applyNumberFormat="1" applyFont="1" applyBorder="1" applyAlignment="1">
      <alignment horizontal="center" vertical="center" wrapText="1"/>
    </xf>
    <xf numFmtId="3" fontId="174" fillId="0" borderId="61" xfId="0" applyNumberFormat="1" applyFont="1" applyBorder="1" applyAlignment="1">
      <alignment horizontal="center" vertical="center" wrapText="1"/>
    </xf>
    <xf numFmtId="0" fontId="174" fillId="0" borderId="0" xfId="0" applyFont="1" applyAlignment="1">
      <alignment horizontal="center"/>
    </xf>
    <xf numFmtId="1" fontId="172" fillId="0" borderId="0" xfId="0" applyNumberFormat="1" applyFont="1" applyAlignment="1">
      <alignment horizontal="center"/>
    </xf>
    <xf numFmtId="0" fontId="172" fillId="0" borderId="0" xfId="0" applyFont="1" applyAlignment="1">
      <alignment horizontal="center"/>
    </xf>
    <xf numFmtId="0" fontId="174" fillId="0" borderId="47" xfId="0" applyFont="1" applyBorder="1" applyAlignment="1">
      <alignment horizontal="center" vertical="center" wrapText="1"/>
    </xf>
    <xf numFmtId="0" fontId="174" fillId="0" borderId="48" xfId="0" applyFont="1" applyBorder="1" applyAlignment="1">
      <alignment horizontal="center" vertical="center" wrapText="1"/>
    </xf>
    <xf numFmtId="0" fontId="174" fillId="0" borderId="49" xfId="0" applyFont="1" applyBorder="1" applyAlignment="1">
      <alignment horizontal="center" vertical="center" wrapText="1"/>
    </xf>
    <xf numFmtId="0" fontId="174" fillId="0" borderId="51" xfId="0" applyFont="1" applyBorder="1" applyAlignment="1">
      <alignment horizontal="center" vertical="center" wrapText="1"/>
    </xf>
    <xf numFmtId="0" fontId="174" fillId="0" borderId="58" xfId="0" applyFont="1" applyBorder="1" applyAlignment="1">
      <alignment horizontal="center" vertical="center" wrapText="1"/>
    </xf>
    <xf numFmtId="0" fontId="174" fillId="0" borderId="60" xfId="0" applyFont="1" applyBorder="1" applyAlignment="1">
      <alignment horizontal="center" vertical="center" wrapText="1"/>
    </xf>
    <xf numFmtId="0" fontId="174" fillId="0" borderId="52" xfId="0" applyFont="1" applyBorder="1" applyAlignment="1">
      <alignment horizontal="center" vertical="center" wrapText="1"/>
    </xf>
    <xf numFmtId="0" fontId="174" fillId="0" borderId="10" xfId="0" applyFont="1" applyBorder="1" applyAlignment="1">
      <alignment horizontal="center" vertical="center" wrapText="1"/>
    </xf>
    <xf numFmtId="0" fontId="174" fillId="0" borderId="1" xfId="0" applyFont="1" applyBorder="1" applyAlignment="1">
      <alignment horizontal="center" vertical="center" wrapText="1"/>
    </xf>
    <xf numFmtId="3" fontId="174" fillId="0" borderId="53" xfId="0" applyNumberFormat="1" applyFont="1" applyBorder="1" applyAlignment="1">
      <alignment horizontal="center" vertical="center" wrapText="1"/>
    </xf>
    <xf numFmtId="3" fontId="174" fillId="0" borderId="13" xfId="0" applyNumberFormat="1" applyFont="1" applyBorder="1" applyAlignment="1">
      <alignment horizontal="center" vertical="center" wrapText="1"/>
    </xf>
    <xf numFmtId="3" fontId="174" fillId="0" borderId="10" xfId="0" applyNumberFormat="1" applyFont="1" applyBorder="1" applyAlignment="1">
      <alignment horizontal="center" vertical="center" wrapText="1"/>
    </xf>
    <xf numFmtId="3" fontId="174" fillId="0" borderId="54" xfId="0" applyNumberFormat="1" applyFont="1" applyBorder="1" applyAlignment="1">
      <alignment horizontal="center" vertical="center" wrapText="1"/>
    </xf>
    <xf numFmtId="3" fontId="174" fillId="0" borderId="55" xfId="0" applyNumberFormat="1" applyFont="1" applyBorder="1" applyAlignment="1">
      <alignment horizontal="center" vertical="center" wrapText="1"/>
    </xf>
    <xf numFmtId="3" fontId="174" fillId="0" borderId="56" xfId="0" applyNumberFormat="1" applyFont="1" applyBorder="1" applyAlignment="1">
      <alignment horizontal="center" vertical="center" wrapText="1"/>
    </xf>
    <xf numFmtId="3" fontId="174" fillId="0" borderId="74" xfId="0" applyNumberFormat="1" applyFont="1" applyBorder="1" applyAlignment="1">
      <alignment horizontal="center" vertical="center" wrapText="1"/>
    </xf>
    <xf numFmtId="0" fontId="174" fillId="28" borderId="52" xfId="930" applyNumberFormat="1" applyFont="1" applyFill="1" applyBorder="1" applyAlignment="1">
      <alignment horizontal="center" vertical="center" wrapText="1"/>
    </xf>
    <xf numFmtId="0" fontId="171" fillId="0" borderId="1" xfId="0" applyFont="1" applyBorder="1" applyAlignment="1"/>
    <xf numFmtId="1" fontId="174" fillId="28" borderId="57" xfId="930" applyFont="1" applyFill="1" applyBorder="1" applyAlignment="1">
      <alignment horizontal="center" vertical="center" wrapText="1"/>
    </xf>
    <xf numFmtId="0" fontId="171" fillId="0" borderId="61" xfId="0" applyFont="1" applyBorder="1" applyAlignment="1"/>
    <xf numFmtId="1" fontId="31" fillId="28" borderId="0" xfId="930" applyFont="1" applyFill="1" applyAlignment="1">
      <alignment horizontal="left"/>
    </xf>
    <xf numFmtId="169" fontId="44" fillId="28" borderId="0" xfId="930" applyNumberFormat="1" applyFont="1" applyFill="1" applyAlignment="1">
      <alignment horizontal="center" wrapText="1"/>
    </xf>
    <xf numFmtId="169" fontId="49" fillId="28" borderId="0" xfId="930" applyNumberFormat="1" applyFont="1" applyFill="1" applyAlignment="1">
      <alignment horizontal="center" wrapText="1"/>
    </xf>
    <xf numFmtId="1" fontId="174" fillId="28" borderId="51" xfId="930" applyFont="1" applyFill="1" applyBorder="1" applyAlignment="1">
      <alignment horizontal="center" vertical="center"/>
    </xf>
    <xf numFmtId="0" fontId="171" fillId="0" borderId="60" xfId="0" applyFont="1" applyBorder="1" applyAlignment="1"/>
    <xf numFmtId="0" fontId="174" fillId="28" borderId="52" xfId="0" applyFont="1" applyFill="1" applyBorder="1" applyAlignment="1">
      <alignment horizontal="center" vertical="center" wrapText="1"/>
    </xf>
    <xf numFmtId="1" fontId="174" fillId="28" borderId="52" xfId="930" applyFont="1" applyFill="1" applyBorder="1" applyAlignment="1">
      <alignment horizontal="center" vertical="center" wrapText="1"/>
    </xf>
    <xf numFmtId="0" fontId="30" fillId="0" borderId="0" xfId="0" applyFont="1" applyAlignment="1">
      <alignment horizontal="left"/>
    </xf>
    <xf numFmtId="0" fontId="44" fillId="0" borderId="51" xfId="0" applyFont="1" applyBorder="1" applyAlignment="1">
      <alignment horizontal="center" vertical="center" wrapText="1"/>
    </xf>
    <xf numFmtId="0" fontId="44" fillId="0" borderId="60" xfId="0" applyFont="1" applyBorder="1" applyAlignment="1">
      <alignment horizontal="center" vertical="center" wrapText="1"/>
    </xf>
    <xf numFmtId="0" fontId="44" fillId="0" borderId="52" xfId="0" applyFont="1" applyBorder="1" applyAlignment="1">
      <alignment horizontal="center" vertical="center" wrapText="1"/>
    </xf>
    <xf numFmtId="0" fontId="44" fillId="0" borderId="1" xfId="0" applyFont="1" applyBorder="1" applyAlignment="1">
      <alignment horizontal="center" vertical="center" wrapText="1"/>
    </xf>
    <xf numFmtId="1" fontId="44" fillId="0" borderId="53" xfId="930" applyFont="1" applyBorder="1" applyAlignment="1">
      <alignment horizontal="center" vertical="center" wrapText="1"/>
    </xf>
    <xf numFmtId="1" fontId="44" fillId="0" borderId="13" xfId="930" applyFont="1" applyBorder="1" applyAlignment="1">
      <alignment horizontal="center" vertical="center" wrapText="1"/>
    </xf>
    <xf numFmtId="1" fontId="44" fillId="0" borderId="54" xfId="930" applyFont="1" applyBorder="1" applyAlignment="1">
      <alignment horizontal="center" vertical="center" wrapText="1"/>
    </xf>
    <xf numFmtId="1" fontId="44" fillId="0" borderId="55" xfId="930" applyFont="1" applyBorder="1" applyAlignment="1">
      <alignment horizontal="center" vertical="center" wrapText="1"/>
    </xf>
    <xf numFmtId="1" fontId="44" fillId="0" borderId="74" xfId="930" applyFont="1" applyBorder="1" applyAlignment="1">
      <alignment horizontal="center" vertical="center" wrapText="1"/>
    </xf>
    <xf numFmtId="1" fontId="44" fillId="0" borderId="72" xfId="930" applyFont="1" applyBorder="1" applyAlignment="1">
      <alignment horizontal="center" vertical="center" wrapText="1"/>
    </xf>
    <xf numFmtId="0" fontId="44" fillId="0" borderId="54" xfId="0" applyFont="1" applyBorder="1" applyAlignment="1">
      <alignment horizontal="center"/>
    </xf>
    <xf numFmtId="0" fontId="44" fillId="0" borderId="56" xfId="0" applyFont="1" applyBorder="1" applyAlignment="1">
      <alignment horizontal="center"/>
    </xf>
    <xf numFmtId="0" fontId="44" fillId="0" borderId="55" xfId="0" applyFont="1" applyBorder="1" applyAlignment="1">
      <alignment horizontal="center"/>
    </xf>
    <xf numFmtId="3" fontId="44" fillId="0" borderId="74" xfId="0" applyNumberFormat="1" applyFont="1" applyBorder="1" applyAlignment="1">
      <alignment horizontal="center" vertical="center" wrapText="1"/>
    </xf>
    <xf numFmtId="3" fontId="44" fillId="0" borderId="59" xfId="0" applyNumberFormat="1" applyFont="1" applyBorder="1" applyAlignment="1">
      <alignment horizontal="center" vertical="center" wrapText="1"/>
    </xf>
    <xf numFmtId="3" fontId="44" fillId="0" borderId="54" xfId="0" applyNumberFormat="1" applyFont="1" applyBorder="1" applyAlignment="1">
      <alignment horizontal="center" vertical="center" wrapText="1"/>
    </xf>
    <xf numFmtId="3" fontId="44" fillId="0" borderId="56" xfId="0" applyNumberFormat="1" applyFont="1" applyBorder="1" applyAlignment="1">
      <alignment horizontal="center" vertical="center" wrapText="1"/>
    </xf>
    <xf numFmtId="3" fontId="44" fillId="0" borderId="55" xfId="0" applyNumberFormat="1" applyFont="1" applyBorder="1" applyAlignment="1">
      <alignment horizontal="center" vertical="center" wrapText="1"/>
    </xf>
    <xf numFmtId="3" fontId="44" fillId="0" borderId="53" xfId="0" applyNumberFormat="1" applyFont="1" applyBorder="1" applyAlignment="1">
      <alignment horizontal="center" vertical="center" wrapText="1"/>
    </xf>
    <xf numFmtId="3" fontId="44" fillId="0" borderId="1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74" fillId="0" borderId="0" xfId="0" applyFont="1" applyAlignment="1">
      <alignment horizontal="center" vertical="center"/>
    </xf>
    <xf numFmtId="0" fontId="172" fillId="0" borderId="0" xfId="0" applyFont="1" applyAlignment="1">
      <alignment horizontal="center" vertical="center"/>
    </xf>
    <xf numFmtId="0" fontId="158" fillId="0" borderId="0" xfId="0" applyFont="1" applyAlignment="1">
      <alignment horizontal="center" vertical="center"/>
    </xf>
    <xf numFmtId="0" fontId="44" fillId="0" borderId="58" xfId="0" applyFont="1" applyBorder="1" applyAlignment="1">
      <alignment horizontal="center" vertical="center" wrapText="1"/>
    </xf>
    <xf numFmtId="0" fontId="44" fillId="0" borderId="10" xfId="0" applyFont="1" applyBorder="1" applyAlignment="1">
      <alignment horizontal="center" vertical="center" wrapText="1"/>
    </xf>
  </cellXfs>
  <cellStyles count="978">
    <cellStyle name="_x0001_" xfId="1"/>
    <cellStyle name="          _x000d__x000a_shell=progman.exe_x000d__x000a_m" xfId="2"/>
    <cellStyle name="_x000d__x000a_JournalTemplate=C:\COMFO\CTALK\JOURSTD.TPL_x000d__x000a_LbStateAddress=3 3 0 251 1 89 2 311_x000d__x000a_LbStateJou" xfId="3"/>
    <cellStyle name="#,##0" xfId="4"/>
    <cellStyle name="%" xfId="5"/>
    <cellStyle name="." xfId="6"/>
    <cellStyle name=".d©y" xfId="7"/>
    <cellStyle name="??" xfId="8"/>
    <cellStyle name="?? [0.00]_ Att. 1- Cover" xfId="9"/>
    <cellStyle name="?? [0]" xfId="10"/>
    <cellStyle name="?? [0] 2" xfId="11"/>
    <cellStyle name="?? 2" xfId="12"/>
    <cellStyle name="?_x001d_??%U©÷u&amp;H©÷9_x0008_?_x0009_s_x000a__x0007__x0001__x0001_" xfId="13"/>
    <cellStyle name="?_x001d_??%U©÷u&amp;H©÷9_x0008_?_x0009_s_x000a__x0007__x0001__x0001_ 2" xfId="14"/>
    <cellStyle name="?_x001d_??%U©÷u&amp;H©÷9_x0008_?_x0009_s_x000a__x0007__x0001__x0001_?_x0002_???????????????_x0001_(_x0002_u_x000d_?????_x001f_????????_x0007_????????????????!???????????           ?????           ?????????_x000d_C:\WINDOWS\country.sys_x000d_??????????????????????????????????????????????????????????????????????????????????????????????" xfId="15"/>
    <cellStyle name="?_x001d_??%U©÷u&amp;H©÷9_x0008_?_x0009_s_x000a__x0007__x0001__x0001_?_x0002_???????????????_x0001_(_x0002_u_x000d_?????_x001f_????????_x0007_????????????????!???????????           ?????           ?????????_x000d_C:\WINDOWS\country.sys_x000d_?????????????????????????????????????????????????????????????????????????????????????????????? 2" xfId="16"/>
    <cellStyle name="?_x001d_??%U²u&amp;H²9_x0008_?_x0009_s_x000a__x0007__x0001__x0001_" xfId="17"/>
    <cellStyle name="?_x001d_??%U²u&amp;H²9_x0008_?_x0009_s_x000a__x0007__x0001__x0001_ 2" xfId="18"/>
    <cellStyle name="???? [0.00]_      " xfId="19"/>
    <cellStyle name="??????" xfId="20"/>
    <cellStyle name="????_      " xfId="21"/>
    <cellStyle name="???[0]_?? DI" xfId="22"/>
    <cellStyle name="???_?? DI" xfId="23"/>
    <cellStyle name="??[0]_BRE" xfId="24"/>
    <cellStyle name="??_      " xfId="25"/>
    <cellStyle name="??_kc-elec system check list" xfId="26"/>
    <cellStyle name="??A? [0]_laroux_1_¸???™? " xfId="27"/>
    <cellStyle name="??A?_laroux_1_¸???™? " xfId="28"/>
    <cellStyle name="?¡±¢¥?_?¨ù??¢´¢¥_¢¬???¢â? " xfId="29"/>
    <cellStyle name="?”´?_?¼??¤´_¸???™? " xfId="30"/>
    <cellStyle name="?ðÇ%U?&amp;H?_x0008_?s_x000a__x0007__x0001__x0001_" xfId="31"/>
    <cellStyle name="?ðÇ%U?&amp;H?_x0008_?s_x000a__x0007__x0001__x0001_ 2" xfId="32"/>
    <cellStyle name="?ðÇ%U?&amp;H?_x0008_?s_x000a__x0007__x0001__x0001_?_x0002_ÿÿÿÿÿÿÿÿÿÿÿÿÿÿÿ_x0001_(_x0002_?€????ÿÿÿÿ????_x0007_??????????????????????????           ?????           ?????????_x000d_C:\WINDOWS\country.sys_x000d_??????????????????????????????????????????????????????????????????????????????????????????????" xfId="33"/>
    <cellStyle name="?ðÇ%U?&amp;H?_x0008_?s_x000a__x0007__x0001__x0001_?_x0002_ÿÿÿÿÿÿÿÿÿÿÿÿÿÿÿ_x0001_(_x0002_?€????ÿÿÿÿ????_x0007_??????????????????????????           ?????           ?????????_x000d_C:\WINDOWS\country.sys_x000d_?????????????????????????????????????????????????????????????????????????????????????????????? 2" xfId="34"/>
    <cellStyle name="?I?I?_x0001_??j?_x0008_?h_x0001__x000c__x000c__x0002__x0002__x000c_!Comma [0]_Chi phÝ kh¸c_B¶ng 1 (2)?G_x001d_Comma [0]_Chi phÝ kh¸c_B¶ng 2?G$Comma [0]_Ch" xfId="35"/>
    <cellStyle name="?曹%U?&amp;H?_x0008_?s_x000a__x0007__x0001__x0001_" xfId="36"/>
    <cellStyle name="?曹%U?&amp;H?_x0008_?s_x000a__x0007__x0001__x0001_ 2" xfId="37"/>
    <cellStyle name="[0]_Chi phÝ kh¸c_V" xfId="38"/>
    <cellStyle name="_(DT Moi) PTVLMN" xfId="39"/>
    <cellStyle name="_1 TONG HOP - CA NA" xfId="40"/>
    <cellStyle name="_Bang bieu" xfId="41"/>
    <cellStyle name="_Bang Chi tieu (2)" xfId="42"/>
    <cellStyle name="_Bang Chi tieu (2) 2" xfId="43"/>
    <cellStyle name="_Bang Chi tieu (2)?_x001c_Comma [0]_Chi phÝ kh¸c_Book1?!Comma [0]_Chi phÝ kh¸c_Liªn ChiÓu?b_x001e_Comma [0]_Chi" xfId="44"/>
    <cellStyle name="_Bao cao tai NPP PHAN DUNG 22-7" xfId="45"/>
    <cellStyle name="_BAO GIA NGAY 24-10-08 (co dam)" xfId="46"/>
    <cellStyle name="_Bieu DT KNBV" xfId="47"/>
    <cellStyle name="_bieu tong hop lai kh von 2011 gui phong TH-KTDN" xfId="48"/>
    <cellStyle name="_Book1" xfId="49"/>
    <cellStyle name="_Book1_1" xfId="50"/>
    <cellStyle name="_Book1_1_Book1" xfId="51"/>
    <cellStyle name="_Book1_1_KH Von 2012 gui BKH 1" xfId="52"/>
    <cellStyle name="_Book1_1_KH Von 2012 gui BKH 2" xfId="53"/>
    <cellStyle name="_Book1_1_Ra soat KH von 2011 (Huy-11-11-11)" xfId="54"/>
    <cellStyle name="_Book1_2" xfId="55"/>
    <cellStyle name="_Book1_2_Ke hoach 2010 (theo doi 11-8-2010)" xfId="56"/>
    <cellStyle name="_Book1_2_Ra soat KH von 2011 (Huy-11-11-11)" xfId="57"/>
    <cellStyle name="_Book1_BC-QT-WB-dthao" xfId="58"/>
    <cellStyle name="_Book1_Copy of Biểu BC điều chỉnh chỉ tiêu NN các huyện chia tách 405 ngay 23.5" xfId="59"/>
    <cellStyle name="_Book1_Copy of Biểu BC điều chỉnh chỉ tiêu NN các huyện chia tách 405 ngay 23.5 2" xfId="60"/>
    <cellStyle name="_Book1_Kh ql62 (2010) 11-09" xfId="61"/>
    <cellStyle name="_Book1_Ra soat KH von 2011 (Huy-11-11-11)" xfId="62"/>
    <cellStyle name="_Book1_uoc che phu 2014" xfId="63"/>
    <cellStyle name="_C.cong+B.luong-Sanluong" xfId="64"/>
    <cellStyle name="_Chi tieu KH nam 2009" xfId="65"/>
    <cellStyle name="_Chuẩn bị đầu tư 2011 (sep Hung)" xfId="66"/>
    <cellStyle name="_x0001__Copy of Biểu BC điều chỉnh chỉ tiêu NN các huyện chia tách 405 ngay 23.5" xfId="67"/>
    <cellStyle name="_Copy of KH PHAN BO VON ĐỐI ỨNG NAM 2011 (30 TY phuong án gop WB)" xfId="68"/>
    <cellStyle name="_DM 1" xfId="69"/>
    <cellStyle name="_DO-D1500-KHONG CO TRONG DT" xfId="70"/>
    <cellStyle name="_DT 1751 Muong Khoa" xfId="71"/>
    <cellStyle name="_DT Nam vai" xfId="72"/>
    <cellStyle name="_DT Nam vai_bieu ke hoach dau thau" xfId="73"/>
    <cellStyle name="_DT Nam vai_bieu ke hoach dau thau truong mam non SKH" xfId="74"/>
    <cellStyle name="_DT Nam vai_Book1" xfId="75"/>
    <cellStyle name="_DT Nam vai_DTTD chieng chan Tham lai 29-9-2009" xfId="76"/>
    <cellStyle name="_DT Nam vai_Ke hoach 2010 (theo doi 11-8-2010)" xfId="77"/>
    <cellStyle name="_DT Nam vai_ke hoach dau thau 30-6-2010" xfId="78"/>
    <cellStyle name="_DT Nam vai_QD ke hoach dau thau" xfId="79"/>
    <cellStyle name="_DT Nam vai_tinh toan hoang ha" xfId="80"/>
    <cellStyle name="_Du toan" xfId="81"/>
    <cellStyle name="_Du toan_bieu ke hoach dau thau" xfId="82"/>
    <cellStyle name="_Du toan_bieu ke hoach dau thau truong mam non SKH" xfId="83"/>
    <cellStyle name="_Du toan_bieu tong hop lai kh von 2011 gui phong TH-KTDN" xfId="84"/>
    <cellStyle name="_Du toan_bieu tong hop lai kh von 2011 gui phong TH-KTDN 2" xfId="85"/>
    <cellStyle name="_Du toan_Book1" xfId="86"/>
    <cellStyle name="_Du toan_Book1_Ke hoach 2010 (theo doi 11-8-2010)" xfId="87"/>
    <cellStyle name="_Du toan_Book1_Ke hoach 2010 (theo doi 11-8-2010) 2" xfId="88"/>
    <cellStyle name="_Du toan_Book1_ke hoach dau thau 30-6-2010" xfId="89"/>
    <cellStyle name="_Du toan_Book1_ke hoach dau thau 30-6-2010 2" xfId="90"/>
    <cellStyle name="_Du toan_Copy of KH PHAN BO VON ĐỐI ỨNG NAM 2011 (30 TY phuong án gop WB)" xfId="91"/>
    <cellStyle name="_Du toan_Copy of KH PHAN BO VON ĐỐI ỨNG NAM 2011 (30 TY phuong án gop WB) 2" xfId="92"/>
    <cellStyle name="_Du toan_DTTD chieng chan Tham lai 29-9-2009" xfId="93"/>
    <cellStyle name="_Du toan_DTTD chieng chan Tham lai 29-9-2009 2" xfId="94"/>
    <cellStyle name="_Du toan_Du toan nuoc San Thang (GD2)" xfId="95"/>
    <cellStyle name="_Du toan_Ke hoach 2010 (theo doi 11-8-2010)" xfId="96"/>
    <cellStyle name="_Du toan_ke hoach dau thau 30-6-2010" xfId="97"/>
    <cellStyle name="_Du toan_KH Von 2012 gui BKH 1" xfId="98"/>
    <cellStyle name="_Du toan_KH Von 2012 gui BKH 1 2" xfId="99"/>
    <cellStyle name="_Du toan_QD ke hoach dau thau" xfId="100"/>
    <cellStyle name="_Du toan_tinh toan hoang ha" xfId="101"/>
    <cellStyle name="_Du toan_Tong von ĐTPT" xfId="102"/>
    <cellStyle name="_DUTOAN goi 20(PTNT)" xfId="103"/>
    <cellStyle name="_DuToan92009Luong650" xfId="104"/>
    <cellStyle name="_Duyet TK thay đôi" xfId="105"/>
    <cellStyle name="_F4-6" xfId="106"/>
    <cellStyle name="_GOITHAUSO2" xfId="107"/>
    <cellStyle name="_GOITHAUSO3" xfId="108"/>
    <cellStyle name="_GOITHAUSO4" xfId="109"/>
    <cellStyle name="_HaHoa_TDT_DienCSang" xfId="110"/>
    <cellStyle name="_HaHoa19-5-07" xfId="111"/>
    <cellStyle name="_Ke hoach 2010 ngay 14.4.10" xfId="112"/>
    <cellStyle name="_Kh ql62 (2010) 11-09" xfId="113"/>
    <cellStyle name="_KT (2)" xfId="114"/>
    <cellStyle name="_KT (2)_1" xfId="115"/>
    <cellStyle name="_KT (2)_1_Lora-tungchau" xfId="116"/>
    <cellStyle name="_KT (2)_1_Qt-HT3PQ1(CauKho)" xfId="117"/>
    <cellStyle name="_KT (2)_2" xfId="118"/>
    <cellStyle name="_KT (2)_2_TG-TH" xfId="119"/>
    <cellStyle name="_KT (2)_2_TG-TH_BANG TONG HOP TINH HINH THANH QUYET TOAN (MOI I)" xfId="120"/>
    <cellStyle name="_KT (2)_2_TG-TH_BAO CAO KLCT PT2000" xfId="121"/>
    <cellStyle name="_KT (2)_2_TG-TH_BAO CAO PT2000" xfId="122"/>
    <cellStyle name="_KT (2)_2_TG-TH_BAO CAO PT2000_Book1" xfId="123"/>
    <cellStyle name="_KT (2)_2_TG-TH_Bao cao XDCB 2001 - T11 KH dieu chinh 20-11-THAI" xfId="124"/>
    <cellStyle name="_KT (2)_2_TG-TH_BAO GIA NGAY 24-10-08 (co dam)" xfId="125"/>
    <cellStyle name="_KT (2)_2_TG-TH_Book1" xfId="126"/>
    <cellStyle name="_KT (2)_2_TG-TH_Book1_1" xfId="127"/>
    <cellStyle name="_KT (2)_2_TG-TH_Book1_1_Copy of Biểu BC điều chỉnh chỉ tiêu NN các huyện chia tách 405 ngay 23.5" xfId="128"/>
    <cellStyle name="_KT (2)_2_TG-TH_Book1_2" xfId="129"/>
    <cellStyle name="_KT (2)_2_TG-TH_Book1_3" xfId="130"/>
    <cellStyle name="_KT (2)_2_TG-TH_Book1_Book1" xfId="131"/>
    <cellStyle name="_KT (2)_2_TG-TH_CAU Khanh Nam(Thi Cong)" xfId="132"/>
    <cellStyle name="_KT (2)_2_TG-TH_Copy of Biểu BC điều chỉnh chỉ tiêu NN các huyện chia tách 405 ngay 23.5" xfId="133"/>
    <cellStyle name="_KT (2)_2_TG-TH_DTCDT MR.2N110.HOCMON.TDTOAN.CCUNG" xfId="134"/>
    <cellStyle name="_KT (2)_2_TG-TH_DU TRU VAT TU" xfId="135"/>
    <cellStyle name="_KT (2)_2_TG-TH_Ket du ung NS" xfId="136"/>
    <cellStyle name="_KT (2)_2_TG-TH_KH Von 2012 gui BKH 1" xfId="137"/>
    <cellStyle name="_KT (2)_2_TG-TH_KH Von 2012 gui BKH 2" xfId="138"/>
    <cellStyle name="_KT (2)_2_TG-TH_Lora-tungchau" xfId="139"/>
    <cellStyle name="_KT (2)_2_TG-TH_PGIA-phieu tham tra Kho bac" xfId="140"/>
    <cellStyle name="_KT (2)_2_TG-TH_PT02-02" xfId="141"/>
    <cellStyle name="_KT (2)_2_TG-TH_PT02-02_Book1" xfId="142"/>
    <cellStyle name="_KT (2)_2_TG-TH_PT02-03" xfId="143"/>
    <cellStyle name="_KT (2)_2_TG-TH_PT02-03_Book1" xfId="144"/>
    <cellStyle name="_KT (2)_2_TG-TH_Qt-HT3PQ1(CauKho)" xfId="145"/>
    <cellStyle name="_KT (2)_2_TG-TH_ÿÿÿÿÿ" xfId="146"/>
    <cellStyle name="_KT (2)_3" xfId="147"/>
    <cellStyle name="_KT (2)_3_TG-TH" xfId="148"/>
    <cellStyle name="_KT (2)_3_TG-TH_Book1" xfId="149"/>
    <cellStyle name="_KT (2)_3_TG-TH_Book1_BC-QT-WB-dthao" xfId="150"/>
    <cellStyle name="_KT (2)_3_TG-TH_Ket du ung NS" xfId="151"/>
    <cellStyle name="_KT (2)_3_TG-TH_KH Von 2012 gui BKH 1" xfId="152"/>
    <cellStyle name="_KT (2)_3_TG-TH_KH Von 2012 gui BKH 2" xfId="153"/>
    <cellStyle name="_KT (2)_3_TG-TH_Lora-tungchau" xfId="154"/>
    <cellStyle name="_KT (2)_3_TG-TH_PERSONAL" xfId="155"/>
    <cellStyle name="_KT (2)_3_TG-TH_PERSONAL_Book1" xfId="156"/>
    <cellStyle name="_KT (2)_3_TG-TH_PERSONAL_Book1_Copy of Biểu BC điều chỉnh chỉ tiêu NN các huyện chia tách 405 ngay 23.5" xfId="157"/>
    <cellStyle name="_KT (2)_3_TG-TH_PERSONAL_Copy of Biểu BC điều chỉnh chỉ tiêu NN các huyện chia tách 405 ngay 23.5" xfId="158"/>
    <cellStyle name="_KT (2)_3_TG-TH_PERSONAL_HTQ.8 GD1" xfId="159"/>
    <cellStyle name="_KT (2)_3_TG-TH_PERSONAL_Tong hop KHCB 2001" xfId="160"/>
    <cellStyle name="_KT (2)_3_TG-TH_Qt-HT3PQ1(CauKho)" xfId="161"/>
    <cellStyle name="_KT (2)_4" xfId="162"/>
    <cellStyle name="_KT (2)_4_BANG TONG HOP TINH HINH THANH QUYET TOAN (MOI I)" xfId="163"/>
    <cellStyle name="_KT (2)_4_BAO CAO KLCT PT2000" xfId="164"/>
    <cellStyle name="_KT (2)_4_BAO CAO PT2000" xfId="165"/>
    <cellStyle name="_KT (2)_4_BAO CAO PT2000_Book1" xfId="166"/>
    <cellStyle name="_KT (2)_4_Bao cao XDCB 2001 - T11 KH dieu chinh 20-11-THAI" xfId="167"/>
    <cellStyle name="_KT (2)_4_BAO GIA NGAY 24-10-08 (co dam)" xfId="168"/>
    <cellStyle name="_KT (2)_4_Book1" xfId="169"/>
    <cellStyle name="_KT (2)_4_Book1_1" xfId="170"/>
    <cellStyle name="_KT (2)_4_Book1_1_Copy of Biểu BC điều chỉnh chỉ tiêu NN các huyện chia tách 405 ngay 23.5" xfId="171"/>
    <cellStyle name="_KT (2)_4_Book1_2" xfId="172"/>
    <cellStyle name="_KT (2)_4_Book1_3" xfId="173"/>
    <cellStyle name="_KT (2)_4_Book1_Book1" xfId="174"/>
    <cellStyle name="_KT (2)_4_CAU Khanh Nam(Thi Cong)" xfId="175"/>
    <cellStyle name="_KT (2)_4_Copy of Biểu BC điều chỉnh chỉ tiêu NN các huyện chia tách 405 ngay 23.5" xfId="176"/>
    <cellStyle name="_KT (2)_4_DTCDT MR.2N110.HOCMON.TDTOAN.CCUNG" xfId="177"/>
    <cellStyle name="_KT (2)_4_DU TRU VAT TU" xfId="178"/>
    <cellStyle name="_KT (2)_4_Ket du ung NS" xfId="179"/>
    <cellStyle name="_KT (2)_4_KH Von 2012 gui BKH 1" xfId="180"/>
    <cellStyle name="_KT (2)_4_KH Von 2012 gui BKH 2" xfId="181"/>
    <cellStyle name="_KT (2)_4_Lora-tungchau" xfId="182"/>
    <cellStyle name="_KT (2)_4_PGIA-phieu tham tra Kho bac" xfId="183"/>
    <cellStyle name="_KT (2)_4_PT02-02" xfId="184"/>
    <cellStyle name="_KT (2)_4_PT02-02_Book1" xfId="185"/>
    <cellStyle name="_KT (2)_4_PT02-03" xfId="186"/>
    <cellStyle name="_KT (2)_4_PT02-03_Book1" xfId="187"/>
    <cellStyle name="_KT (2)_4_Qt-HT3PQ1(CauKho)" xfId="188"/>
    <cellStyle name="_KT (2)_4_TG-TH" xfId="189"/>
    <cellStyle name="_KT (2)_4_ÿÿÿÿÿ" xfId="190"/>
    <cellStyle name="_KT (2)_5" xfId="191"/>
    <cellStyle name="_KT (2)_5_BANG TONG HOP TINH HINH THANH QUYET TOAN (MOI I)" xfId="192"/>
    <cellStyle name="_KT (2)_5_BAO CAO KLCT PT2000" xfId="193"/>
    <cellStyle name="_KT (2)_5_BAO CAO PT2000" xfId="194"/>
    <cellStyle name="_KT (2)_5_BAO CAO PT2000_Book1" xfId="195"/>
    <cellStyle name="_KT (2)_5_Bao cao XDCB 2001 - T11 KH dieu chinh 20-11-THAI" xfId="196"/>
    <cellStyle name="_KT (2)_5_BAO GIA NGAY 24-10-08 (co dam)" xfId="197"/>
    <cellStyle name="_KT (2)_5_Book1" xfId="198"/>
    <cellStyle name="_KT (2)_5_Book1_1" xfId="199"/>
    <cellStyle name="_KT (2)_5_Book1_1_Copy of Biểu BC điều chỉnh chỉ tiêu NN các huyện chia tách 405 ngay 23.5" xfId="200"/>
    <cellStyle name="_KT (2)_5_Book1_2" xfId="201"/>
    <cellStyle name="_KT (2)_5_Book1_BC-QT-WB-dthao" xfId="202"/>
    <cellStyle name="_KT (2)_5_Book1_Book1" xfId="203"/>
    <cellStyle name="_KT (2)_5_CAU Khanh Nam(Thi Cong)" xfId="204"/>
    <cellStyle name="_KT (2)_5_Copy of Biểu BC điều chỉnh chỉ tiêu NN các huyện chia tách 405 ngay 23.5" xfId="205"/>
    <cellStyle name="_KT (2)_5_DTCDT MR.2N110.HOCMON.TDTOAN.CCUNG" xfId="206"/>
    <cellStyle name="_KT (2)_5_DU TRU VAT TU" xfId="207"/>
    <cellStyle name="_KT (2)_5_Ket du ung NS" xfId="208"/>
    <cellStyle name="_KT (2)_5_KH Von 2012 gui BKH 1" xfId="209"/>
    <cellStyle name="_KT (2)_5_KH Von 2012 gui BKH 2" xfId="210"/>
    <cellStyle name="_KT (2)_5_Lora-tungchau" xfId="211"/>
    <cellStyle name="_KT (2)_5_PGIA-phieu tham tra Kho bac" xfId="212"/>
    <cellStyle name="_KT (2)_5_PT02-02" xfId="213"/>
    <cellStyle name="_KT (2)_5_PT02-02_Book1" xfId="214"/>
    <cellStyle name="_KT (2)_5_PT02-03" xfId="215"/>
    <cellStyle name="_KT (2)_5_PT02-03_Book1" xfId="216"/>
    <cellStyle name="_KT (2)_5_Qt-HT3PQ1(CauKho)" xfId="217"/>
    <cellStyle name="_KT (2)_5_ÿÿÿÿÿ" xfId="218"/>
    <cellStyle name="_KT (2)_Book1" xfId="219"/>
    <cellStyle name="_KT (2)_Book1_BC-QT-WB-dthao" xfId="220"/>
    <cellStyle name="_KT (2)_Ket du ung NS" xfId="221"/>
    <cellStyle name="_KT (2)_KH Von 2012 gui BKH 1" xfId="222"/>
    <cellStyle name="_KT (2)_KH Von 2012 gui BKH 2" xfId="223"/>
    <cellStyle name="_KT (2)_Lora-tungchau" xfId="224"/>
    <cellStyle name="_KT (2)_PERSONAL" xfId="225"/>
    <cellStyle name="_KT (2)_PERSONAL_Book1" xfId="226"/>
    <cellStyle name="_KT (2)_PERSONAL_Book1_Copy of Biểu BC điều chỉnh chỉ tiêu NN các huyện chia tách 405 ngay 23.5" xfId="227"/>
    <cellStyle name="_KT (2)_PERSONAL_Copy of Biểu BC điều chỉnh chỉ tiêu NN các huyện chia tách 405 ngay 23.5" xfId="228"/>
    <cellStyle name="_KT (2)_PERSONAL_HTQ.8 GD1" xfId="229"/>
    <cellStyle name="_KT (2)_PERSONAL_Tong hop KHCB 2001" xfId="230"/>
    <cellStyle name="_KT (2)_Qt-HT3PQ1(CauKho)" xfId="231"/>
    <cellStyle name="_KT (2)_TG-TH" xfId="232"/>
    <cellStyle name="_KT_TG" xfId="233"/>
    <cellStyle name="_KT_TG_1" xfId="234"/>
    <cellStyle name="_KT_TG_1_BANG TONG HOP TINH HINH THANH QUYET TOAN (MOI I)" xfId="235"/>
    <cellStyle name="_KT_TG_1_BAO CAO KLCT PT2000" xfId="236"/>
    <cellStyle name="_KT_TG_1_BAO CAO PT2000" xfId="237"/>
    <cellStyle name="_KT_TG_1_BAO CAO PT2000_Book1" xfId="238"/>
    <cellStyle name="_KT_TG_1_Bao cao XDCB 2001 - T11 KH dieu chinh 20-11-THAI" xfId="239"/>
    <cellStyle name="_KT_TG_1_BAO GIA NGAY 24-10-08 (co dam)" xfId="240"/>
    <cellStyle name="_KT_TG_1_Book1" xfId="241"/>
    <cellStyle name="_KT_TG_1_Book1_1" xfId="242"/>
    <cellStyle name="_KT_TG_1_Book1_1_Copy of Biểu BC điều chỉnh chỉ tiêu NN các huyện chia tách 405 ngay 23.5" xfId="243"/>
    <cellStyle name="_KT_TG_1_Book1_2" xfId="244"/>
    <cellStyle name="_KT_TG_1_Book1_BC-QT-WB-dthao" xfId="245"/>
    <cellStyle name="_KT_TG_1_Book1_Book1" xfId="246"/>
    <cellStyle name="_KT_TG_1_CAU Khanh Nam(Thi Cong)" xfId="247"/>
    <cellStyle name="_KT_TG_1_Copy of Biểu BC điều chỉnh chỉ tiêu NN các huyện chia tách 405 ngay 23.5" xfId="248"/>
    <cellStyle name="_KT_TG_1_DTCDT MR.2N110.HOCMON.TDTOAN.CCUNG" xfId="249"/>
    <cellStyle name="_KT_TG_1_DU TRU VAT TU" xfId="250"/>
    <cellStyle name="_KT_TG_1_Ket du ung NS" xfId="251"/>
    <cellStyle name="_KT_TG_1_KH Von 2012 gui BKH 1" xfId="252"/>
    <cellStyle name="_KT_TG_1_KH Von 2012 gui BKH 2" xfId="253"/>
    <cellStyle name="_KT_TG_1_Lora-tungchau" xfId="254"/>
    <cellStyle name="_KT_TG_1_PGIA-phieu tham tra Kho bac" xfId="255"/>
    <cellStyle name="_KT_TG_1_PT02-02" xfId="256"/>
    <cellStyle name="_KT_TG_1_PT02-02_Book1" xfId="257"/>
    <cellStyle name="_KT_TG_1_PT02-03" xfId="258"/>
    <cellStyle name="_KT_TG_1_PT02-03_Book1" xfId="259"/>
    <cellStyle name="_KT_TG_1_Qt-HT3PQ1(CauKho)" xfId="260"/>
    <cellStyle name="_KT_TG_1_ÿÿÿÿÿ" xfId="261"/>
    <cellStyle name="_KT_TG_2" xfId="262"/>
    <cellStyle name="_KT_TG_2_BANG TONG HOP TINH HINH THANH QUYET TOAN (MOI I)" xfId="263"/>
    <cellStyle name="_KT_TG_2_BAO CAO KLCT PT2000" xfId="264"/>
    <cellStyle name="_KT_TG_2_BAO CAO PT2000" xfId="265"/>
    <cellStyle name="_KT_TG_2_BAO CAO PT2000_Book1" xfId="266"/>
    <cellStyle name="_KT_TG_2_Bao cao XDCB 2001 - T11 KH dieu chinh 20-11-THAI" xfId="267"/>
    <cellStyle name="_KT_TG_2_BAO GIA NGAY 24-10-08 (co dam)" xfId="268"/>
    <cellStyle name="_KT_TG_2_Book1" xfId="269"/>
    <cellStyle name="_KT_TG_2_Book1_1" xfId="270"/>
    <cellStyle name="_KT_TG_2_Book1_1_Copy of Biểu BC điều chỉnh chỉ tiêu NN các huyện chia tách 405 ngay 23.5" xfId="271"/>
    <cellStyle name="_KT_TG_2_Book1_2" xfId="272"/>
    <cellStyle name="_KT_TG_2_Book1_3" xfId="273"/>
    <cellStyle name="_KT_TG_2_Book1_Book1" xfId="274"/>
    <cellStyle name="_KT_TG_2_CAU Khanh Nam(Thi Cong)" xfId="275"/>
    <cellStyle name="_KT_TG_2_Copy of Biểu BC điều chỉnh chỉ tiêu NN các huyện chia tách 405 ngay 23.5" xfId="276"/>
    <cellStyle name="_KT_TG_2_DTCDT MR.2N110.HOCMON.TDTOAN.CCUNG" xfId="277"/>
    <cellStyle name="_KT_TG_2_DU TRU VAT TU" xfId="278"/>
    <cellStyle name="_KT_TG_2_Ket du ung NS" xfId="279"/>
    <cellStyle name="_KT_TG_2_KH Von 2012 gui BKH 1" xfId="280"/>
    <cellStyle name="_KT_TG_2_KH Von 2012 gui BKH 2" xfId="281"/>
    <cellStyle name="_KT_TG_2_Lora-tungchau" xfId="282"/>
    <cellStyle name="_KT_TG_2_PGIA-phieu tham tra Kho bac" xfId="283"/>
    <cellStyle name="_KT_TG_2_PT02-02" xfId="284"/>
    <cellStyle name="_KT_TG_2_PT02-02_Book1" xfId="285"/>
    <cellStyle name="_KT_TG_2_PT02-03" xfId="286"/>
    <cellStyle name="_KT_TG_2_PT02-03_Book1" xfId="287"/>
    <cellStyle name="_KT_TG_2_Qt-HT3PQ1(CauKho)" xfId="288"/>
    <cellStyle name="_KT_TG_2_ÿÿÿÿÿ" xfId="289"/>
    <cellStyle name="_KT_TG_3" xfId="290"/>
    <cellStyle name="_KT_TG_4" xfId="291"/>
    <cellStyle name="_KT_TG_4_Lora-tungchau" xfId="292"/>
    <cellStyle name="_KT_TG_4_Qt-HT3PQ1(CauKho)" xfId="293"/>
    <cellStyle name="_Lora-tungchau" xfId="294"/>
    <cellStyle name="_LuuNgay24-07-2006Bao cao tai NPP PHAN DUNG 22-7" xfId="295"/>
    <cellStyle name="_MauThanTKKT-goi7-DonGia2143(vl t7)" xfId="296"/>
    <cellStyle name="_Nhu cau von ung truoc 2011 Tha h Hoa + Nge An gui TW" xfId="297"/>
    <cellStyle name="_PERSONAL" xfId="298"/>
    <cellStyle name="_PERSONAL_Book1" xfId="299"/>
    <cellStyle name="_PERSONAL_Book1_Copy of Biểu BC điều chỉnh chỉ tiêu NN các huyện chia tách 405 ngay 23.5" xfId="300"/>
    <cellStyle name="_PERSONAL_Copy of Biểu BC điều chỉnh chỉ tiêu NN các huyện chia tách 405 ngay 23.5" xfId="301"/>
    <cellStyle name="_PERSONAL_HTQ.8 GD1" xfId="302"/>
    <cellStyle name="_PERSONAL_Tong hop KHCB 2001" xfId="303"/>
    <cellStyle name="_Phan bo" xfId="304"/>
    <cellStyle name="_Q TOAN  SCTX QL.62 QUI I ( oanh)" xfId="305"/>
    <cellStyle name="_Q TOAN  SCTX QL.62 QUI II ( oanh)" xfId="306"/>
    <cellStyle name="_QT SCTXQL62_QT1 (Cty QL)" xfId="307"/>
    <cellStyle name="_Qt-HT3PQ1(CauKho)" xfId="308"/>
    <cellStyle name="_Ra soat KH von 2011 (Huy-11-11-11)" xfId="309"/>
    <cellStyle name="_Sheet1" xfId="310"/>
    <cellStyle name="_Sheet2" xfId="311"/>
    <cellStyle name="_TG-TH" xfId="312"/>
    <cellStyle name="_TG-TH_1" xfId="313"/>
    <cellStyle name="_TG-TH_1_BANG TONG HOP TINH HINH THANH QUYET TOAN (MOI I)" xfId="314"/>
    <cellStyle name="_TG-TH_1_BAO CAO KLCT PT2000" xfId="315"/>
    <cellStyle name="_TG-TH_1_BAO CAO PT2000" xfId="316"/>
    <cellStyle name="_TG-TH_1_BAO CAO PT2000_Book1" xfId="317"/>
    <cellStyle name="_TG-TH_1_Bao cao XDCB 2001 - T11 KH dieu chinh 20-11-THAI" xfId="318"/>
    <cellStyle name="_TG-TH_1_BAO GIA NGAY 24-10-08 (co dam)" xfId="319"/>
    <cellStyle name="_TG-TH_1_Book1" xfId="320"/>
    <cellStyle name="_TG-TH_1_Book1_1" xfId="321"/>
    <cellStyle name="_TG-TH_1_Book1_1_Copy of Biểu BC điều chỉnh chỉ tiêu NN các huyện chia tách 405 ngay 23.5" xfId="322"/>
    <cellStyle name="_TG-TH_1_Book1_2" xfId="323"/>
    <cellStyle name="_TG-TH_1_Book1_BC-QT-WB-dthao" xfId="324"/>
    <cellStyle name="_TG-TH_1_Book1_Book1" xfId="325"/>
    <cellStyle name="_TG-TH_1_CAU Khanh Nam(Thi Cong)" xfId="326"/>
    <cellStyle name="_TG-TH_1_Copy of Biểu BC điều chỉnh chỉ tiêu NN các huyện chia tách 405 ngay 23.5" xfId="327"/>
    <cellStyle name="_TG-TH_1_DTCDT MR.2N110.HOCMON.TDTOAN.CCUNG" xfId="328"/>
    <cellStyle name="_TG-TH_1_DU TRU VAT TU" xfId="329"/>
    <cellStyle name="_TG-TH_1_Ket du ung NS" xfId="330"/>
    <cellStyle name="_TG-TH_1_KH Von 2012 gui BKH 1" xfId="331"/>
    <cellStyle name="_TG-TH_1_KH Von 2012 gui BKH 2" xfId="332"/>
    <cellStyle name="_TG-TH_1_Lora-tungchau" xfId="333"/>
    <cellStyle name="_TG-TH_1_PGIA-phieu tham tra Kho bac" xfId="334"/>
    <cellStyle name="_TG-TH_1_PT02-02" xfId="335"/>
    <cellStyle name="_TG-TH_1_PT02-02_Book1" xfId="336"/>
    <cellStyle name="_TG-TH_1_PT02-03" xfId="337"/>
    <cellStyle name="_TG-TH_1_PT02-03_Book1" xfId="338"/>
    <cellStyle name="_TG-TH_1_Qt-HT3PQ1(CauKho)" xfId="339"/>
    <cellStyle name="_TG-TH_1_ÿÿÿÿÿ" xfId="340"/>
    <cellStyle name="_TG-TH_2" xfId="341"/>
    <cellStyle name="_TG-TH_2_BANG TONG HOP TINH HINH THANH QUYET TOAN (MOI I)" xfId="342"/>
    <cellStyle name="_TG-TH_2_BAO CAO KLCT PT2000" xfId="343"/>
    <cellStyle name="_TG-TH_2_BAO CAO PT2000" xfId="344"/>
    <cellStyle name="_TG-TH_2_BAO CAO PT2000_Book1" xfId="345"/>
    <cellStyle name="_TG-TH_2_Bao cao XDCB 2001 - T11 KH dieu chinh 20-11-THAI" xfId="346"/>
    <cellStyle name="_TG-TH_2_BAO GIA NGAY 24-10-08 (co dam)" xfId="347"/>
    <cellStyle name="_TG-TH_2_Book1" xfId="348"/>
    <cellStyle name="_TG-TH_2_Book1_1" xfId="349"/>
    <cellStyle name="_TG-TH_2_Book1_1_Copy of Biểu BC điều chỉnh chỉ tiêu NN các huyện chia tách 405 ngay 23.5" xfId="350"/>
    <cellStyle name="_TG-TH_2_Book1_2" xfId="351"/>
    <cellStyle name="_TG-TH_2_Book1_3" xfId="352"/>
    <cellStyle name="_TG-TH_2_Book1_Book1" xfId="353"/>
    <cellStyle name="_TG-TH_2_CAU Khanh Nam(Thi Cong)" xfId="354"/>
    <cellStyle name="_TG-TH_2_Copy of Biểu BC điều chỉnh chỉ tiêu NN các huyện chia tách 405 ngay 23.5" xfId="355"/>
    <cellStyle name="_TG-TH_2_DTCDT MR.2N110.HOCMON.TDTOAN.CCUNG" xfId="356"/>
    <cellStyle name="_TG-TH_2_DU TRU VAT TU" xfId="357"/>
    <cellStyle name="_TG-TH_2_Ket du ung NS" xfId="358"/>
    <cellStyle name="_TG-TH_2_KH Von 2012 gui BKH 1" xfId="359"/>
    <cellStyle name="_TG-TH_2_KH Von 2012 gui BKH 2" xfId="360"/>
    <cellStyle name="_TG-TH_2_Lora-tungchau" xfId="361"/>
    <cellStyle name="_TG-TH_2_PGIA-phieu tham tra Kho bac" xfId="362"/>
    <cellStyle name="_TG-TH_2_PT02-02" xfId="363"/>
    <cellStyle name="_TG-TH_2_PT02-02_Book1" xfId="364"/>
    <cellStyle name="_TG-TH_2_PT02-03" xfId="365"/>
    <cellStyle name="_TG-TH_2_PT02-03_Book1" xfId="366"/>
    <cellStyle name="_TG-TH_2_Qt-HT3PQ1(CauKho)" xfId="367"/>
    <cellStyle name="_TG-TH_2_ÿÿÿÿÿ" xfId="368"/>
    <cellStyle name="_TG-TH_3" xfId="369"/>
    <cellStyle name="_TG-TH_3_Lora-tungchau" xfId="370"/>
    <cellStyle name="_TG-TH_3_Qt-HT3PQ1(CauKho)" xfId="371"/>
    <cellStyle name="_TG-TH_4" xfId="372"/>
    <cellStyle name="_TH hien trang MM thi tran TD" xfId="373"/>
    <cellStyle name="_Tong dutoan PP LAHAI" xfId="374"/>
    <cellStyle name="_Tong hop DS" xfId="375"/>
    <cellStyle name="_Tong hop DS 2" xfId="376"/>
    <cellStyle name="_Tong hop may cheu nganh 1" xfId="377"/>
    <cellStyle name="_Tong hop ve 30a" xfId="378"/>
    <cellStyle name="_Tong the KL nghiem thu thanh toan CTLS nam 2013" xfId="379"/>
    <cellStyle name="_Tong von ĐTPT" xfId="380"/>
    <cellStyle name="_TU VAN THUY LOI THAM  PHE" xfId="381"/>
    <cellStyle name="_ung truoc 2011 NSTW Thanh Hoa + Nge An gui Thu 12-5" xfId="382"/>
    <cellStyle name="_ung truoc cua long an (6-5-2010)" xfId="383"/>
    <cellStyle name="_Ung von nam 2011 vung TNB - Doan Cong tac (12-5-2010)" xfId="384"/>
    <cellStyle name="_Ung von nam 2011 vung TNB - Doan Cong tac (12-5-2010)_Ke hoach 2011(15-7)" xfId="385"/>
    <cellStyle name="_Ung von nam 2011 vung TNB - Doan Cong tac (12-5-2010)_KH Von 2012 gui BKH 2" xfId="386"/>
    <cellStyle name="_VINAMILK" xfId="387"/>
    <cellStyle name="_ÿÿÿÿÿ" xfId="388"/>
    <cellStyle name="_ÿÿÿÿÿ_Kh ql62 (2010) 11-09" xfId="389"/>
    <cellStyle name="~1" xfId="390"/>
    <cellStyle name="~1?_x000d_Comma [0]_I.1?b_x000d_Comma [0]_I.3?b_x000c_Comma [0]_II?_x0012_Comma [0]_larou" xfId="391"/>
    <cellStyle name="’Ê‰Ý [0.00]_laroux" xfId="392"/>
    <cellStyle name="’Ê‰Ý_laroux" xfId="393"/>
    <cellStyle name="•W?_Format" xfId="394"/>
    <cellStyle name="•W€_’·Šú‰p•¶" xfId="395"/>
    <cellStyle name="•W_¯–ì" xfId="396"/>
    <cellStyle name="W_MARINE" xfId="397"/>
    <cellStyle name="0" xfId="398"/>
    <cellStyle name="0%" xfId="399"/>
    <cellStyle name="0.0" xfId="400"/>
    <cellStyle name="0.0%" xfId="401"/>
    <cellStyle name="0.0_Ket du ung NS" xfId="402"/>
    <cellStyle name="0.00" xfId="403"/>
    <cellStyle name="0.00%" xfId="404"/>
    <cellStyle name="0_Copy of Biểu BC điều chỉnh chỉ tiêu NN các huyện chia tách 405 ngay 23.5" xfId="405"/>
    <cellStyle name="0_Ra soat KH von 2011 (Huy-11-11-11)" xfId="406"/>
    <cellStyle name="1" xfId="407"/>
    <cellStyle name="1?b_x000d_Comma [0]_CPK?b_x0011_Comma [0]_CP" xfId="408"/>
    <cellStyle name="1_B2 SXNN" xfId="409"/>
    <cellStyle name="1_BAO GIA NGAY 24-10-08 (co dam)" xfId="410"/>
    <cellStyle name="1_bieu ke hoach dau thau" xfId="411"/>
    <cellStyle name="1_bieu ke hoach dau thau truong mam non SKH" xfId="412"/>
    <cellStyle name="1_Book1" xfId="413"/>
    <cellStyle name="1_Book1_1" xfId="414"/>
    <cellStyle name="1_Cau thuy dien Ban La (Cu Anh)" xfId="415"/>
    <cellStyle name="1_DT tieu hoc diem TDC ban Cho 28-02-09" xfId="416"/>
    <cellStyle name="1_Du toan" xfId="417"/>
    <cellStyle name="1_Du toan 558 (Km17+508.12 - Km 22)" xfId="418"/>
    <cellStyle name="1_Du toan nuoc San Thang (GD2)" xfId="419"/>
    <cellStyle name="1_DuToan92009Luong650" xfId="420"/>
    <cellStyle name="1_Gia_VLQL48_duyet " xfId="421"/>
    <cellStyle name="1_HD TT1" xfId="422"/>
    <cellStyle name="1_Ke hoach 2010 ngay 31-01" xfId="423"/>
    <cellStyle name="1_Ke hoach 2011(15-7)" xfId="424"/>
    <cellStyle name="1_KH 2012 di BKH" xfId="425"/>
    <cellStyle name="1_Kh ql62 (2010) 11-09" xfId="426"/>
    <cellStyle name="1_KlQdinhduyet" xfId="427"/>
    <cellStyle name="1_Nguon von dau tu" xfId="428"/>
    <cellStyle name="1_Nha kham chua benh" xfId="429"/>
    <cellStyle name="1_Nha lop hoc 8 P" xfId="430"/>
    <cellStyle name="1_Phan bo" xfId="431"/>
    <cellStyle name="1_Tienluong" xfId="432"/>
    <cellStyle name="1_tinh toan hoang ha" xfId="433"/>
    <cellStyle name="1_TRUNG PMU 5" xfId="434"/>
    <cellStyle name="1_uoc che phu 2014" xfId="435"/>
    <cellStyle name="1_ÿÿÿÿÿ" xfId="436"/>
    <cellStyle name="1_ÿÿÿÿÿ_Bieu tong hop nhu cau ung 2011 da chon loc -Mien nui" xfId="437"/>
    <cellStyle name="1_ÿÿÿÿÿ_Kh ql62 (2010) 11-09" xfId="438"/>
    <cellStyle name="15" xfId="439"/>
    <cellStyle name="18" xfId="440"/>
    <cellStyle name="¹éºÐÀ²_      " xfId="441"/>
    <cellStyle name="2" xfId="442"/>
    <cellStyle name="2_bieu ke hoach dau thau" xfId="443"/>
    <cellStyle name="2_bieu ke hoach dau thau truong mam non SKH" xfId="444"/>
    <cellStyle name="2_Book1" xfId="445"/>
    <cellStyle name="2_Book1_1" xfId="446"/>
    <cellStyle name="2_Cau thuy dien Ban La (Cu Anh)" xfId="447"/>
    <cellStyle name="2_DT tieu hoc diem TDC ban Cho 28-02-09" xfId="448"/>
    <cellStyle name="2_Du toan" xfId="449"/>
    <cellStyle name="2_Du toan 558 (Km17+508.12 - Km 22)" xfId="450"/>
    <cellStyle name="2_Du toan nuoc San Thang (GD2)" xfId="451"/>
    <cellStyle name="2_Gia_VLQL48_duyet " xfId="452"/>
    <cellStyle name="2_HD TT1" xfId="453"/>
    <cellStyle name="2_KlQdinhduyet" xfId="454"/>
    <cellStyle name="2_Nha lop hoc 8 P" xfId="455"/>
    <cellStyle name="2_Tienluong" xfId="456"/>
    <cellStyle name="2_TRUNG PMU 5" xfId="457"/>
    <cellStyle name="2_ÿÿÿÿÿ" xfId="458"/>
    <cellStyle name="2_ÿÿÿÿÿ_Bieu tong hop nhu cau ung 2011 da chon loc -Mien nui" xfId="459"/>
    <cellStyle name="20" xfId="460"/>
    <cellStyle name="20% - Accent1" xfId="461" builtinId="30" customBuiltin="1"/>
    <cellStyle name="20% - Accent2" xfId="462" builtinId="34" customBuiltin="1"/>
    <cellStyle name="20% - Accent3" xfId="463" builtinId="38" customBuiltin="1"/>
    <cellStyle name="20% - Accent4" xfId="464" builtinId="42" customBuiltin="1"/>
    <cellStyle name="20% - Accent5" xfId="465" builtinId="46" customBuiltin="1"/>
    <cellStyle name="20% - Accent6" xfId="466" builtinId="50" customBuiltin="1"/>
    <cellStyle name="-2001" xfId="467"/>
    <cellStyle name="3" xfId="468"/>
    <cellStyle name="3_bieu ke hoach dau thau" xfId="469"/>
    <cellStyle name="3_bieu ke hoach dau thau truong mam non SKH" xfId="470"/>
    <cellStyle name="3_Book1" xfId="471"/>
    <cellStyle name="3_Book1_1" xfId="472"/>
    <cellStyle name="3_Cau thuy dien Ban La (Cu Anh)" xfId="473"/>
    <cellStyle name="3_DT tieu hoc diem TDC ban Cho 28-02-09" xfId="474"/>
    <cellStyle name="3_Du toan" xfId="475"/>
    <cellStyle name="3_Du toan 558 (Km17+508.12 - Km 22)" xfId="476"/>
    <cellStyle name="3_Du toan nuoc San Thang (GD2)" xfId="477"/>
    <cellStyle name="3_Gia_VLQL48_duyet " xfId="478"/>
    <cellStyle name="3_HD TT1" xfId="479"/>
    <cellStyle name="3_KlQdinhduyet" xfId="480"/>
    <cellStyle name="3_Nha lop hoc 8 P" xfId="481"/>
    <cellStyle name="3_Tienluong" xfId="482"/>
    <cellStyle name="3_ÿÿÿÿÿ" xfId="483"/>
    <cellStyle name="4" xfId="484"/>
    <cellStyle name="4_Book1" xfId="485"/>
    <cellStyle name="4_Book1_1" xfId="486"/>
    <cellStyle name="4_Cau thuy dien Ban La (Cu Anh)" xfId="487"/>
    <cellStyle name="4_Du toan 558 (Km17+508.12 - Km 22)" xfId="488"/>
    <cellStyle name="4_Gia_VLQL48_duyet " xfId="489"/>
    <cellStyle name="4_KlQdinhduyet" xfId="490"/>
    <cellStyle name="4_ÿÿÿÿÿ" xfId="491"/>
    <cellStyle name="40% - Accent1" xfId="492" builtinId="31" customBuiltin="1"/>
    <cellStyle name="40% - Accent2" xfId="493" builtinId="35" customBuiltin="1"/>
    <cellStyle name="40% - Accent3" xfId="494" builtinId="39" customBuiltin="1"/>
    <cellStyle name="40% - Accent4" xfId="495" builtinId="43" customBuiltin="1"/>
    <cellStyle name="40% - Accent5" xfId="496" builtinId="47" customBuiltin="1"/>
    <cellStyle name="40% - Accent6" xfId="497" builtinId="51" customBuiltin="1"/>
    <cellStyle name="52" xfId="498"/>
    <cellStyle name="6" xfId="499"/>
    <cellStyle name="6???_x0002_¯ög6hÅ‡6???_x0002_¹?ß_x0008_,Ñ‡6???_x0002_…#×&gt;Ò ‡6???_x0002_é_x0007_ß_x0008__x001c__x000b__x001e_?????_x000a_?_x0001_???????_x0014_?_x0001_???????_x001e_?fB_x000f_c????_x0018_I¿_x0008_v_x0010_‡6Ö_x0002_Ÿ6????ía??_x0012_c??????????????_x0001_?????????_x0001_?_x0001_?_x0001_?" xfId="500"/>
    <cellStyle name="6???_x0002_¯ög6hÅ‡6???_x0002_¹?ß_x0008_,Ñ‡6???_x0002_…#×&gt;Ò ‡6???_x0002_é_x0007_ß_x0008__x001c__x000b__x001e_?????_x000a_?_x0001_???????_x0014_?_x0001_???????_x001e_?fB_x000f_c????_x0018_I¿_x0008_v_x0010_‡6Ö_x0002_Ÿ6????_x0015_l??Õm??????????????_x0001_?????????_x0001_?_x0001_?_x0001_?" xfId="501"/>
    <cellStyle name="6_GVL" xfId="502"/>
    <cellStyle name="6_Ke hoach 2010 ngay 31-01" xfId="503"/>
    <cellStyle name="6_Ke hoach 2010 ngay 31-01 2" xfId="504"/>
    <cellStyle name="6_Ket du ung NS" xfId="505"/>
    <cellStyle name="6_Ket du ung NS 2" xfId="506"/>
    <cellStyle name="60% - Accent1" xfId="507" builtinId="32" customBuiltin="1"/>
    <cellStyle name="60% - Accent2" xfId="508" builtinId="36" customBuiltin="1"/>
    <cellStyle name="60% - Accent3" xfId="509" builtinId="40" customBuiltin="1"/>
    <cellStyle name="60% - Accent4" xfId="510" builtinId="44" customBuiltin="1"/>
    <cellStyle name="60% - Accent5" xfId="511" builtinId="48" customBuiltin="1"/>
    <cellStyle name="60% - Accent6" xfId="512" builtinId="52" customBuiltin="1"/>
    <cellStyle name="9" xfId="513"/>
    <cellStyle name="a" xfId="514"/>
    <cellStyle name="Accent1" xfId="515" builtinId="29" customBuiltin="1"/>
    <cellStyle name="Accent2" xfId="516" builtinId="33" customBuiltin="1"/>
    <cellStyle name="Accent3" xfId="517" builtinId="37" customBuiltin="1"/>
    <cellStyle name="Accent4" xfId="518" builtinId="41" customBuiltin="1"/>
    <cellStyle name="Accent5" xfId="519" builtinId="45" customBuiltin="1"/>
    <cellStyle name="Accent6" xfId="520" builtinId="49" customBuiltin="1"/>
    <cellStyle name="ÅëÈ­ [0]_      " xfId="521"/>
    <cellStyle name="AeE­ [0]_INQUIRY ¿?¾÷AßAø " xfId="522"/>
    <cellStyle name="ÅëÈ­ [0]_L601CPT" xfId="523"/>
    <cellStyle name="ÅëÈ­_      " xfId="524"/>
    <cellStyle name="AeE­_INQUIRY ¿?¾÷AßAø " xfId="525"/>
    <cellStyle name="ÅëÈ­_L601CPT" xfId="526"/>
    <cellStyle name="args.style" xfId="527"/>
    <cellStyle name="at" xfId="528"/>
    <cellStyle name="ÄÞ¸¶ [0]_      " xfId="529"/>
    <cellStyle name="AÞ¸¶ [0]_INQUIRY ¿?¾÷AßAø " xfId="530"/>
    <cellStyle name="ÄÞ¸¶ [0]_L601CPT" xfId="531"/>
    <cellStyle name="ÄÞ¸¶_      " xfId="532"/>
    <cellStyle name="AÞ¸¶_INQUIRY ¿?¾÷AßAø " xfId="533"/>
    <cellStyle name="ÄÞ¸¶_L601CPT" xfId="534"/>
    <cellStyle name="AutoFormat Options" xfId="535"/>
    <cellStyle name="Bad" xfId="536" builtinId="27" customBuiltin="1"/>
    <cellStyle name="Bangchu" xfId="537"/>
    <cellStyle name="Bình thường 2" xfId="538"/>
    <cellStyle name="Bình thường 2 2" xfId="539"/>
    <cellStyle name="Bình thường 3" xfId="540"/>
    <cellStyle name="Bình thường 3 2" xfId="541"/>
    <cellStyle name="Bình Thường_Sheet1" xfId="542"/>
    <cellStyle name="Body" xfId="543"/>
    <cellStyle name="C?AØ_¿?¾÷CoE² " xfId="544"/>
    <cellStyle name="C~1" xfId="545"/>
    <cellStyle name="Ç¥ÁØ_      " xfId="546"/>
    <cellStyle name="C￥AØ_¿μ¾÷CoE² " xfId="547"/>
    <cellStyle name="Ç¥ÁØ_±¸¹Ì´ëÃ¥" xfId="548"/>
    <cellStyle name="C￥AØ_≫c¾÷ºIº° AN°e " xfId="549"/>
    <cellStyle name="Ç¥ÁØ_ÿÿÿÿÿÿ_4_ÃÑÇÕ°è " xfId="550"/>
    <cellStyle name="Calc Currency (0)" xfId="551"/>
    <cellStyle name="Calc Currency (2)" xfId="552"/>
    <cellStyle name="Calc Percent (0)" xfId="553"/>
    <cellStyle name="Calc Percent (0) 2" xfId="554"/>
    <cellStyle name="Calc Percent (1)" xfId="555"/>
    <cellStyle name="Calc Percent (1) 2" xfId="556"/>
    <cellStyle name="Calc Percent (2)" xfId="557"/>
    <cellStyle name="Calc Units (0)" xfId="558"/>
    <cellStyle name="Calc Units (1)" xfId="559"/>
    <cellStyle name="Calc Units (2)" xfId="560"/>
    <cellStyle name="Calculation" xfId="561" builtinId="22" customBuiltin="1"/>
    <cellStyle name="category" xfId="562"/>
    <cellStyle name="CC1" xfId="563"/>
    <cellStyle name="CC2" xfId="564"/>
    <cellStyle name="CC2 2" xfId="565"/>
    <cellStyle name="Cerrency_Sheet2_XANGDAU" xfId="566"/>
    <cellStyle name="cg" xfId="567"/>
    <cellStyle name="chchuyen" xfId="568"/>
    <cellStyle name="chchuyen 2" xfId="569"/>
    <cellStyle name="Check Cell" xfId="570" builtinId="23" customBuiltin="1"/>
    <cellStyle name="Chi phÝ kh¸c_Book1" xfId="571"/>
    <cellStyle name="CHUONG" xfId="572"/>
    <cellStyle name="Col Heads" xfId="573"/>
    <cellStyle name="Comma" xfId="574" builtinId="3"/>
    <cellStyle name="Comma  - Style1" xfId="575"/>
    <cellStyle name="Comma  - Style2" xfId="576"/>
    <cellStyle name="Comma  - Style3" xfId="577"/>
    <cellStyle name="Comma  - Style4" xfId="578"/>
    <cellStyle name="Comma  - Style5" xfId="579"/>
    <cellStyle name="Comma  - Style6" xfId="580"/>
    <cellStyle name="Comma  - Style7" xfId="581"/>
    <cellStyle name="Comma  - Style8" xfId="582"/>
    <cellStyle name="Comma [ ,]" xfId="583"/>
    <cellStyle name="Comma [00]" xfId="584"/>
    <cellStyle name="Comma 10" xfId="585"/>
    <cellStyle name="Comma 10 10 10" xfId="586"/>
    <cellStyle name="Comma 10 2" xfId="587"/>
    <cellStyle name="Comma 10 4" xfId="588"/>
    <cellStyle name="Comma 11" xfId="589"/>
    <cellStyle name="Comma 11 2" xfId="590"/>
    <cellStyle name="Comma 12" xfId="591"/>
    <cellStyle name="Comma 13" xfId="592"/>
    <cellStyle name="Comma 14" xfId="593"/>
    <cellStyle name="Comma 16" xfId="594"/>
    <cellStyle name="Comma 2" xfId="595"/>
    <cellStyle name="Comma 2 2" xfId="596"/>
    <cellStyle name="Comma 2 3" xfId="597"/>
    <cellStyle name="Comma 2_B2 SXNN" xfId="598"/>
    <cellStyle name="Comma 3" xfId="599"/>
    <cellStyle name="Comma 4" xfId="600"/>
    <cellStyle name="Comma 4 2" xfId="601"/>
    <cellStyle name="Comma 5" xfId="602"/>
    <cellStyle name="Comma 5 2" xfId="603"/>
    <cellStyle name="Comma 6" xfId="604"/>
    <cellStyle name="Comma 6 2" xfId="605"/>
    <cellStyle name="Comma 7" xfId="606"/>
    <cellStyle name="Comma 75 2" xfId="607"/>
    <cellStyle name="Comma 75 3" xfId="608"/>
    <cellStyle name="Comma 8" xfId="609"/>
    <cellStyle name="Comma 8 2" xfId="610"/>
    <cellStyle name="Comma 8 2 3" xfId="611"/>
    <cellStyle name="Comma 8 3" xfId="612"/>
    <cellStyle name="Comma 9" xfId="613"/>
    <cellStyle name="Comma 9 2" xfId="614"/>
    <cellStyle name="comma zerodec" xfId="615"/>
    <cellStyle name="Comma,0" xfId="616"/>
    <cellStyle name="Comma,1" xfId="617"/>
    <cellStyle name="Comma,2" xfId="618"/>
    <cellStyle name="Comma0" xfId="619"/>
    <cellStyle name="Comma0 2" xfId="620"/>
    <cellStyle name="cong" xfId="621"/>
    <cellStyle name="Copied" xfId="622"/>
    <cellStyle name="COST1" xfId="623"/>
    <cellStyle name="Cࡵrrency_Sheet1_PRODUCTĠ" xfId="624"/>
    <cellStyle name="CT1" xfId="625"/>
    <cellStyle name="CT2" xfId="626"/>
    <cellStyle name="CT4" xfId="627"/>
    <cellStyle name="CT5" xfId="628"/>
    <cellStyle name="ct7" xfId="629"/>
    <cellStyle name="ct8" xfId="630"/>
    <cellStyle name="cth1" xfId="631"/>
    <cellStyle name="Cthuc" xfId="632"/>
    <cellStyle name="Cthuc1" xfId="633"/>
    <cellStyle name="Currency [00]" xfId="634"/>
    <cellStyle name="Currency,0" xfId="635"/>
    <cellStyle name="Currency,2" xfId="636"/>
    <cellStyle name="Currency0" xfId="637"/>
    <cellStyle name="Currency0 2" xfId="638"/>
    <cellStyle name="Currency1" xfId="639"/>
    <cellStyle name="Currency1 2" xfId="640"/>
    <cellStyle name="d" xfId="641"/>
    <cellStyle name="d%" xfId="642"/>
    <cellStyle name="D1" xfId="643"/>
    <cellStyle name="Dan" xfId="644"/>
    <cellStyle name="Date" xfId="645"/>
    <cellStyle name="Date 2" xfId="646"/>
    <cellStyle name="Date Short" xfId="647"/>
    <cellStyle name="Date_Báo cáo 2005 theo Văn phòng của A. Quang" xfId="648"/>
    <cellStyle name="DAUDE" xfId="649"/>
    <cellStyle name="dd-m" xfId="650"/>
    <cellStyle name="dd-mm" xfId="651"/>
    <cellStyle name="DELTA" xfId="652"/>
    <cellStyle name="DELTA 2" xfId="653"/>
    <cellStyle name="Dezimal [0]_35ERI8T2gbIEMixb4v26icuOo" xfId="654"/>
    <cellStyle name="Dezimal_35ERI8T2gbIEMixb4v26icuOo" xfId="655"/>
    <cellStyle name="Dg" xfId="656"/>
    <cellStyle name="Dg 2" xfId="657"/>
    <cellStyle name="Dgia" xfId="658"/>
    <cellStyle name="Dgia 2" xfId="659"/>
    <cellStyle name="Dollar (zero dec)" xfId="660"/>
    <cellStyle name="Dollar (zero dec) 2" xfId="661"/>
    <cellStyle name="Don gia" xfId="662"/>
    <cellStyle name="Don gia 2" xfId="663"/>
    <cellStyle name="Dziesi?tny [0]_Invoices2001Slovakia" xfId="664"/>
    <cellStyle name="Dziesi?tny_Invoices2001Slovakia" xfId="665"/>
    <cellStyle name="Dziesietny [0]_Invoices2001Slovakia" xfId="666"/>
    <cellStyle name="Dziesiętny [0]_Invoices2001Slovakia" xfId="667"/>
    <cellStyle name="Dziesietny [0]_Invoices2001Slovakia_01_Nha so 1_Dien" xfId="668"/>
    <cellStyle name="Dziesiętny [0]_Invoices2001Slovakia_01_Nha so 1_Dien" xfId="669"/>
    <cellStyle name="Dziesietny [0]_Invoices2001Slovakia_01_Nha so 1_Dien_bieu ke hoach dau thau" xfId="670"/>
    <cellStyle name="Dziesiętny [0]_Invoices2001Slovakia_01_Nha so 1_Dien_bieu ke hoach dau thau" xfId="671"/>
    <cellStyle name="Dziesietny [0]_Invoices2001Slovakia_01_Nha so 1_Dien_bieu ke hoach dau thau truong mam non SKH" xfId="672"/>
    <cellStyle name="Dziesiętny [0]_Invoices2001Slovakia_01_Nha so 1_Dien_bieu ke hoach dau thau truong mam non SKH" xfId="673"/>
    <cellStyle name="Dziesietny [0]_Invoices2001Slovakia_01_Nha so 1_Dien_bieu tong hop lai kh von 2011 gui phong TH-KTDN" xfId="674"/>
    <cellStyle name="Dziesiętny [0]_Invoices2001Slovakia_01_Nha so 1_Dien_bieu tong hop lai kh von 2011 gui phong TH-KTDN" xfId="675"/>
    <cellStyle name="Dziesietny [0]_Invoices2001Slovakia_01_Nha so 1_Dien_Book1" xfId="676"/>
    <cellStyle name="Dziesiętny [0]_Invoices2001Slovakia_01_Nha so 1_Dien_Book1" xfId="677"/>
    <cellStyle name="Dziesietny [0]_Invoices2001Slovakia_01_Nha so 1_Dien_Book1_Ke hoach 2010 (theo doi 11-8-2010)" xfId="678"/>
    <cellStyle name="Dziesiętny [0]_Invoices2001Slovakia_01_Nha so 1_Dien_Book1_Ke hoach 2010 (theo doi 11-8-2010)" xfId="679"/>
    <cellStyle name="Dziesietny [0]_Invoices2001Slovakia_01_Nha so 1_Dien_Book1_ke hoach dau thau 30-6-2010" xfId="680"/>
    <cellStyle name="Dziesiętny [0]_Invoices2001Slovakia_01_Nha so 1_Dien_Book1_ke hoach dau thau 30-6-2010" xfId="681"/>
    <cellStyle name="Dziesietny [0]_Invoices2001Slovakia_01_Nha so 1_Dien_Copy of KH PHAN BO VON ĐỐI ỨNG NAM 2011 (30 TY phuong án gop WB)" xfId="682"/>
    <cellStyle name="Dziesiętny [0]_Invoices2001Slovakia_01_Nha so 1_Dien_Copy of KH PHAN BO VON ĐỐI ỨNG NAM 2011 (30 TY phuong án gop WB)" xfId="683"/>
    <cellStyle name="Dziesietny [0]_Invoices2001Slovakia_01_Nha so 1_Dien_DTTD chieng chan Tham lai 29-9-2009" xfId="684"/>
    <cellStyle name="Dziesiętny [0]_Invoices2001Slovakia_01_Nha so 1_Dien_DTTD chieng chan Tham lai 29-9-2009" xfId="685"/>
    <cellStyle name="Dziesietny [0]_Invoices2001Slovakia_01_Nha so 1_Dien_Du toan nuoc San Thang (GD2)" xfId="686"/>
    <cellStyle name="Dziesiętny [0]_Invoices2001Slovakia_01_Nha so 1_Dien_Du toan nuoc San Thang (GD2)" xfId="687"/>
    <cellStyle name="Dziesietny [0]_Invoices2001Slovakia_01_Nha so 1_Dien_Ke hoach 2010 (theo doi 11-8-2010)" xfId="688"/>
    <cellStyle name="Dziesiętny [0]_Invoices2001Slovakia_01_Nha so 1_Dien_Ke hoach 2010 (theo doi 11-8-2010)" xfId="689"/>
    <cellStyle name="Dziesietny [0]_Invoices2001Slovakia_01_Nha so 1_Dien_ke hoach dau thau 30-6-2010" xfId="690"/>
    <cellStyle name="Dziesiętny [0]_Invoices2001Slovakia_01_Nha so 1_Dien_ke hoach dau thau 30-6-2010" xfId="691"/>
    <cellStyle name="Dziesietny [0]_Invoices2001Slovakia_01_Nha so 1_Dien_KH Von 2012 gui BKH 1" xfId="692"/>
    <cellStyle name="Dziesiętny [0]_Invoices2001Slovakia_01_Nha so 1_Dien_KH Von 2012 gui BKH 1" xfId="693"/>
    <cellStyle name="Dziesietny [0]_Invoices2001Slovakia_01_Nha so 1_Dien_QD ke hoach dau thau" xfId="694"/>
    <cellStyle name="Dziesiętny [0]_Invoices2001Slovakia_01_Nha so 1_Dien_QD ke hoach dau thau" xfId="695"/>
    <cellStyle name="Dziesietny [0]_Invoices2001Slovakia_01_Nha so 1_Dien_tinh toan hoang ha" xfId="696"/>
    <cellStyle name="Dziesiętny [0]_Invoices2001Slovakia_01_Nha so 1_Dien_tinh toan hoang ha" xfId="697"/>
    <cellStyle name="Dziesietny [0]_Invoices2001Slovakia_01_Nha so 1_Dien_Tong von ĐTPT" xfId="698"/>
    <cellStyle name="Dziesiętny [0]_Invoices2001Slovakia_01_Nha so 1_Dien_Tong von ĐTPT" xfId="699"/>
    <cellStyle name="Dziesietny [0]_Invoices2001Slovakia_10_Nha so 10_Dien1" xfId="700"/>
    <cellStyle name="Dziesiętny [0]_Invoices2001Slovakia_10_Nha so 10_Dien1" xfId="701"/>
    <cellStyle name="Dziesietny [0]_Invoices2001Slovakia_10_Nha so 10_Dien1_bieu ke hoach dau thau" xfId="702"/>
    <cellStyle name="Dziesiętny [0]_Invoices2001Slovakia_10_Nha so 10_Dien1_bieu ke hoach dau thau" xfId="703"/>
    <cellStyle name="Dziesietny [0]_Invoices2001Slovakia_10_Nha so 10_Dien1_bieu ke hoach dau thau truong mam non SKH" xfId="704"/>
    <cellStyle name="Dziesiętny [0]_Invoices2001Slovakia_10_Nha so 10_Dien1_bieu ke hoach dau thau truong mam non SKH" xfId="705"/>
    <cellStyle name="Dziesietny [0]_Invoices2001Slovakia_10_Nha so 10_Dien1_bieu tong hop lai kh von 2011 gui phong TH-KTDN" xfId="706"/>
    <cellStyle name="Dziesiętny [0]_Invoices2001Slovakia_10_Nha so 10_Dien1_bieu tong hop lai kh von 2011 gui phong TH-KTDN" xfId="707"/>
    <cellStyle name="Dziesietny [0]_Invoices2001Slovakia_10_Nha so 10_Dien1_Book1" xfId="708"/>
    <cellStyle name="Dziesiętny [0]_Invoices2001Slovakia_10_Nha so 10_Dien1_Book1" xfId="709"/>
    <cellStyle name="Dziesietny [0]_Invoices2001Slovakia_10_Nha so 10_Dien1_Book1_Ke hoach 2010 (theo doi 11-8-2010)" xfId="710"/>
    <cellStyle name="Dziesiętny [0]_Invoices2001Slovakia_10_Nha so 10_Dien1_Book1_Ke hoach 2010 (theo doi 11-8-2010)" xfId="711"/>
    <cellStyle name="Dziesietny [0]_Invoices2001Slovakia_10_Nha so 10_Dien1_Book1_ke hoach dau thau 30-6-2010" xfId="712"/>
    <cellStyle name="Dziesiętny [0]_Invoices2001Slovakia_10_Nha so 10_Dien1_Book1_ke hoach dau thau 30-6-2010" xfId="713"/>
    <cellStyle name="Dziesietny [0]_Invoices2001Slovakia_10_Nha so 10_Dien1_Copy of KH PHAN BO VON ĐỐI ỨNG NAM 2011 (30 TY phuong án gop WB)" xfId="714"/>
    <cellStyle name="Dziesiętny [0]_Invoices2001Slovakia_10_Nha so 10_Dien1_Copy of KH PHAN BO VON ĐỐI ỨNG NAM 2011 (30 TY phuong án gop WB)" xfId="715"/>
    <cellStyle name="Dziesietny [0]_Invoices2001Slovakia_10_Nha so 10_Dien1_DTTD chieng chan Tham lai 29-9-2009" xfId="716"/>
    <cellStyle name="Dziesiętny [0]_Invoices2001Slovakia_10_Nha so 10_Dien1_DTTD chieng chan Tham lai 29-9-2009" xfId="717"/>
    <cellStyle name="Dziesietny [0]_Invoices2001Slovakia_10_Nha so 10_Dien1_Du toan nuoc San Thang (GD2)" xfId="718"/>
    <cellStyle name="Dziesiętny [0]_Invoices2001Slovakia_10_Nha so 10_Dien1_Du toan nuoc San Thang (GD2)" xfId="719"/>
    <cellStyle name="Dziesietny [0]_Invoices2001Slovakia_10_Nha so 10_Dien1_Ke hoach 2010 (theo doi 11-8-2010)" xfId="720"/>
    <cellStyle name="Dziesiętny [0]_Invoices2001Slovakia_10_Nha so 10_Dien1_Ke hoach 2010 (theo doi 11-8-2010)" xfId="721"/>
    <cellStyle name="Dziesietny [0]_Invoices2001Slovakia_10_Nha so 10_Dien1_ke hoach dau thau 30-6-2010" xfId="722"/>
    <cellStyle name="Dziesiętny [0]_Invoices2001Slovakia_10_Nha so 10_Dien1_ke hoach dau thau 30-6-2010" xfId="723"/>
    <cellStyle name="Dziesietny [0]_Invoices2001Slovakia_10_Nha so 10_Dien1_KH Von 2012 gui BKH 1" xfId="724"/>
    <cellStyle name="Dziesiętny [0]_Invoices2001Slovakia_10_Nha so 10_Dien1_KH Von 2012 gui BKH 1" xfId="725"/>
    <cellStyle name="Dziesietny [0]_Invoices2001Slovakia_10_Nha so 10_Dien1_QD ke hoach dau thau" xfId="726"/>
    <cellStyle name="Dziesiętny [0]_Invoices2001Slovakia_10_Nha so 10_Dien1_QD ke hoach dau thau" xfId="727"/>
    <cellStyle name="Dziesietny [0]_Invoices2001Slovakia_10_Nha so 10_Dien1_tinh toan hoang ha" xfId="728"/>
    <cellStyle name="Dziesiętny [0]_Invoices2001Slovakia_10_Nha so 10_Dien1_tinh toan hoang ha" xfId="729"/>
    <cellStyle name="Dziesietny [0]_Invoices2001Slovakia_10_Nha so 10_Dien1_Tong von ĐTPT" xfId="730"/>
    <cellStyle name="Dziesiętny [0]_Invoices2001Slovakia_10_Nha so 10_Dien1_Tong von ĐTPT" xfId="731"/>
    <cellStyle name="Dziesietny [0]_Invoices2001Slovakia_bang so sanh gia tri" xfId="732"/>
    <cellStyle name="Dziesiętny [0]_Invoices2001Slovakia_bieu ke hoach dau thau" xfId="733"/>
    <cellStyle name="Dziesietny [0]_Invoices2001Slovakia_bieu tong hop lai kh von 2011 gui phong TH-KTDN" xfId="734"/>
    <cellStyle name="Dziesiętny [0]_Invoices2001Slovakia_bieu tong hop lai kh von 2011 gui phong TH-KTDN" xfId="735"/>
    <cellStyle name="Dziesietny [0]_Invoices2001Slovakia_Book1" xfId="736"/>
    <cellStyle name="Dziesiętny [0]_Invoices2001Slovakia_Book1" xfId="737"/>
    <cellStyle name="Dziesietny [0]_Invoices2001Slovakia_Book1_1" xfId="738"/>
    <cellStyle name="Dziesiętny [0]_Invoices2001Slovakia_Book1_1" xfId="739"/>
    <cellStyle name="Dziesietny [0]_Invoices2001Slovakia_Book1_1_bieu ke hoach dau thau" xfId="740"/>
    <cellStyle name="Dziesiętny [0]_Invoices2001Slovakia_Book1_1_bieu ke hoach dau thau" xfId="741"/>
    <cellStyle name="Dziesietny [0]_Invoices2001Slovakia_Book1_1_bieu ke hoach dau thau truong mam non SKH" xfId="742"/>
    <cellStyle name="Dziesiętny [0]_Invoices2001Slovakia_Book1_1_bieu ke hoach dau thau truong mam non SKH" xfId="743"/>
    <cellStyle name="Dziesietny [0]_Invoices2001Slovakia_Book1_1_bieu tong hop lai kh von 2011 gui phong TH-KTDN" xfId="744"/>
    <cellStyle name="Dziesiętny [0]_Invoices2001Slovakia_Book1_1_bieu tong hop lai kh von 2011 gui phong TH-KTDN" xfId="745"/>
    <cellStyle name="Dziesietny [0]_Invoices2001Slovakia_Book1_1_Book1" xfId="746"/>
    <cellStyle name="Dziesiętny [0]_Invoices2001Slovakia_Book1_1_Book1" xfId="747"/>
    <cellStyle name="Dziesietny [0]_Invoices2001Slovakia_Book1_1_Book1_1" xfId="748"/>
    <cellStyle name="Dziesiętny [0]_Invoices2001Slovakia_Book1_1_Book1_1" xfId="749"/>
    <cellStyle name="Dziesietny [0]_Invoices2001Slovakia_Book1_1_Book1_1_Ke hoach 2010 (theo doi 11-8-2010)" xfId="750"/>
    <cellStyle name="Dziesiętny [0]_Invoices2001Slovakia_Book1_1_Book1_1_Ke hoach 2010 (theo doi 11-8-2010)" xfId="751"/>
    <cellStyle name="Dziesietny [0]_Invoices2001Slovakia_Book1_1_Book1_1_ke hoach dau thau 30-6-2010" xfId="752"/>
    <cellStyle name="Dziesiętny [0]_Invoices2001Slovakia_Book1_1_Book1_1_ke hoach dau thau 30-6-2010" xfId="753"/>
    <cellStyle name="Dziesietny [0]_Invoices2001Slovakia_Book1_1_Book1_2" xfId="754"/>
    <cellStyle name="Dziesiętny [0]_Invoices2001Slovakia_Book1_1_Book1_2" xfId="755"/>
    <cellStyle name="Dziesietny [0]_Invoices2001Slovakia_Book1_1_Book1_bieu ke hoach dau thau" xfId="756"/>
    <cellStyle name="Dziesiętny [0]_Invoices2001Slovakia_Book1_1_Book1_bieu ke hoach dau thau" xfId="757"/>
    <cellStyle name="Dziesietny [0]_Invoices2001Slovakia_Book1_1_Book1_bieu ke hoach dau thau truong mam non SKH" xfId="758"/>
    <cellStyle name="Dziesiętny [0]_Invoices2001Slovakia_Book1_1_Book1_bieu ke hoach dau thau truong mam non SKH" xfId="759"/>
    <cellStyle name="Dziesietny [0]_Invoices2001Slovakia_Book1_1_Book1_bieu tong hop lai kh von 2011 gui phong TH-KTDN" xfId="760"/>
    <cellStyle name="Dziesiętny [0]_Invoices2001Slovakia_Book1_1_Book1_bieu tong hop lai kh von 2011 gui phong TH-KTDN" xfId="761"/>
    <cellStyle name="Dziesietny [0]_Invoices2001Slovakia_Book1_1_Book1_Book1" xfId="762"/>
    <cellStyle name="Dziesiętny [0]_Invoices2001Slovakia_Book1_1_Book1_Book1" xfId="763"/>
    <cellStyle name="Dziesietny [0]_Invoices2001Slovakia_Book1_1_Book1_Book1_Ke hoach 2010 (theo doi 11-8-2010)" xfId="764"/>
    <cellStyle name="Dziesiętny [0]_Invoices2001Slovakia_Book1_1_Book1_Book1_Ke hoach 2010 (theo doi 11-8-2010)" xfId="765"/>
    <cellStyle name="Dziesietny [0]_Invoices2001Slovakia_Book1_1_Book1_Book1_ke hoach dau thau 30-6-2010" xfId="766"/>
    <cellStyle name="Dziesiętny [0]_Invoices2001Slovakia_Book1_1_Book1_Book1_ke hoach dau thau 30-6-2010" xfId="767"/>
    <cellStyle name="Dziesietny [0]_Invoices2001Slovakia_Book1_1_Book1_Copy of KH PHAN BO VON ĐỐI ỨNG NAM 2011 (30 TY phuong án gop WB)" xfId="768"/>
    <cellStyle name="Dziesiętny [0]_Invoices2001Slovakia_Book1_1_Book1_Copy of KH PHAN BO VON ĐỐI ỨNG NAM 2011 (30 TY phuong án gop WB)" xfId="769"/>
    <cellStyle name="Dziesietny [0]_Invoices2001Slovakia_Book1_1_Book1_DTTD chieng chan Tham lai 29-9-2009" xfId="770"/>
    <cellStyle name="Dziesiętny [0]_Invoices2001Slovakia_Book1_1_Book1_DTTD chieng chan Tham lai 29-9-2009" xfId="771"/>
    <cellStyle name="Dziesietny [0]_Invoices2001Slovakia_Book1_1_Book1_Du toan nuoc San Thang (GD2)" xfId="772"/>
    <cellStyle name="Dziesiętny [0]_Invoices2001Slovakia_Book1_1_Book1_Du toan nuoc San Thang (GD2)" xfId="773"/>
    <cellStyle name="Dziesietny [0]_Invoices2001Slovakia_Book1_1_Book1_Ke hoach 2010 (theo doi 11-8-2010)" xfId="774"/>
    <cellStyle name="Dziesiętny [0]_Invoices2001Slovakia_Book1_1_Book1_Ke hoach 2010 (theo doi 11-8-2010)" xfId="775"/>
    <cellStyle name="Dziesietny [0]_Invoices2001Slovakia_Book1_1_Book1_ke hoach dau thau 30-6-2010" xfId="776"/>
    <cellStyle name="Dziesiętny [0]_Invoices2001Slovakia_Book1_1_Book1_ke hoach dau thau 30-6-2010" xfId="777"/>
    <cellStyle name="Dziesietny [0]_Invoices2001Slovakia_Book1_1_Book1_KH Von 2012 gui BKH 1" xfId="778"/>
    <cellStyle name="Dziesiętny [0]_Invoices2001Slovakia_Book1_1_Book1_KH Von 2012 gui BKH 1" xfId="779"/>
    <cellStyle name="Dziesietny [0]_Invoices2001Slovakia_Book1_1_Book1_QD ke hoach dau thau" xfId="780"/>
    <cellStyle name="Dziesiętny [0]_Invoices2001Slovakia_Book1_1_Book1_QD ke hoach dau thau" xfId="781"/>
    <cellStyle name="Dziesietny [0]_Invoices2001Slovakia_Book1_1_Book1_tinh toan hoang ha" xfId="782"/>
    <cellStyle name="Dziesiętny [0]_Invoices2001Slovakia_Book1_1_Book1_tinh toan hoang ha" xfId="783"/>
    <cellStyle name="Dziesietny [0]_Invoices2001Slovakia_Book1_1_Book1_Tong von ĐTPT" xfId="784"/>
    <cellStyle name="Dziesiętny [0]_Invoices2001Slovakia_Book1_1_Book1_Tong von ĐTPT" xfId="785"/>
    <cellStyle name="Dziesietny [0]_Invoices2001Slovakia_Book1_1_Copy of KH PHAN BO VON ĐỐI ỨNG NAM 2011 (30 TY phuong án gop WB)" xfId="786"/>
    <cellStyle name="Dziesiętny [0]_Invoices2001Slovakia_Book1_1_Copy of KH PHAN BO VON ĐỐI ỨNG NAM 2011 (30 TY phuong án gop WB)" xfId="787"/>
    <cellStyle name="Dziesietny [0]_Invoices2001Slovakia_Book1_1_DTTD chieng chan Tham lai 29-9-2009" xfId="788"/>
    <cellStyle name="Dziesiętny [0]_Invoices2001Slovakia_Book1_1_DTTD chieng chan Tham lai 29-9-2009" xfId="789"/>
    <cellStyle name="Dziesietny [0]_Invoices2001Slovakia_Book1_1_Du toan nuoc San Thang (GD2)" xfId="790"/>
    <cellStyle name="Dziesiętny [0]_Invoices2001Slovakia_Book1_1_Du toan nuoc San Thang (GD2)" xfId="791"/>
    <cellStyle name="Dziesietny [0]_Invoices2001Slovakia_Book1_1_Ke hoach 2010 (theo doi 11-8-2010)" xfId="792"/>
    <cellStyle name="Dziesiętny [0]_Invoices2001Slovakia_Book1_1_Ke hoach 2010 (theo doi 11-8-2010)" xfId="793"/>
    <cellStyle name="Dziesietny [0]_Invoices2001Slovakia_Book1_1_Ke hoach 2010 ngay 31-01" xfId="794"/>
    <cellStyle name="Dziesiętny [0]_Invoices2001Slovakia_Book1_1_Ke hoach 2010 ngay 31-01" xfId="795"/>
    <cellStyle name="Dziesietny [0]_Invoices2001Slovakia_Book1_1_ke hoach dau thau 30-6-2010" xfId="796"/>
    <cellStyle name="Dziesiętny [0]_Invoices2001Slovakia_Book1_1_ke hoach dau thau 30-6-2010" xfId="797"/>
    <cellStyle name="Dziesietny [0]_Invoices2001Slovakia_Book1_1_KH Von 2012 gui BKH 1" xfId="798"/>
    <cellStyle name="Dziesiętny [0]_Invoices2001Slovakia_Book1_1_KH Von 2012 gui BKH 1" xfId="799"/>
    <cellStyle name="Dziesietny [0]_Invoices2001Slovakia_Book1_1_KH Von 2012 gui BKH 2" xfId="800"/>
    <cellStyle name="Dziesiętny [0]_Invoices2001Slovakia_Book1_1_KH Von 2012 gui BKH 2" xfId="801"/>
    <cellStyle name="Dziesietny [0]_Invoices2001Slovakia_Book1_1_QD ke hoach dau thau" xfId="802"/>
    <cellStyle name="Dziesiętny [0]_Invoices2001Slovakia_Book1_1_QD ke hoach dau thau" xfId="803"/>
    <cellStyle name="Dziesietny [0]_Invoices2001Slovakia_Book1_1_Ra soat KH von 2011 (Huy-11-11-11)" xfId="804"/>
    <cellStyle name="Dziesiętny [0]_Invoices2001Slovakia_Book1_1_Ra soat KH von 2011 (Huy-11-11-11)" xfId="805"/>
    <cellStyle name="Dziesietny [0]_Invoices2001Slovakia_Book1_1_tinh toan hoang ha" xfId="806"/>
    <cellStyle name="Dziesiętny [0]_Invoices2001Slovakia_Book1_1_tinh toan hoang ha" xfId="807"/>
    <cellStyle name="Dziesietny [0]_Invoices2001Slovakia_Book1_1_Tong von ĐTPT" xfId="808"/>
    <cellStyle name="Dziesiętny [0]_Invoices2001Slovakia_Book1_1_Tong von ĐTPT" xfId="809"/>
    <cellStyle name="Dziesietny [0]_Invoices2001Slovakia_Book1_2" xfId="810"/>
    <cellStyle name="Dziesiętny [0]_Invoices2001Slovakia_Book1_2" xfId="811"/>
    <cellStyle name="Dziesietny [0]_Invoices2001Slovakia_Book1_2_bieu ke hoach dau thau" xfId="812"/>
    <cellStyle name="Dziesiętny [0]_Invoices2001Slovakia_Book1_2_bieu ke hoach dau thau" xfId="813"/>
    <cellStyle name="Dziesietny [0]_Invoices2001Slovakia_Book1_2_bieu ke hoach dau thau truong mam non SKH" xfId="814"/>
    <cellStyle name="Dziesiętny [0]_Invoices2001Slovakia_Book1_2_bieu ke hoach dau thau truong mam non SKH" xfId="815"/>
    <cellStyle name="Dziesietny [0]_Invoices2001Slovakia_Book1_2_bieu tong hop lai kh von 2011 gui phong TH-KTDN" xfId="816"/>
    <cellStyle name="Dziesiętny [0]_Invoices2001Slovakia_Book1_2_bieu tong hop lai kh von 2011 gui phong TH-KTDN" xfId="817"/>
    <cellStyle name="Dziesietny [0]_Invoices2001Slovakia_Book1_2_Book1" xfId="818"/>
    <cellStyle name="Dziesiętny [0]_Invoices2001Slovakia_Book1_2_Book1" xfId="819"/>
    <cellStyle name="Dziesietny [0]_Invoices2001Slovakia_Book1_2_Book1_1" xfId="820"/>
    <cellStyle name="Dziesiętny [0]_Invoices2001Slovakia_Book1_2_Book1_1" xfId="821"/>
    <cellStyle name="Dziesietny [0]_Invoices2001Slovakia_Book1_2_Book1_Ke hoach 2010 (theo doi 11-8-2010)" xfId="822"/>
    <cellStyle name="Dziesiętny [0]_Invoices2001Slovakia_Book1_2_Book1_Ke hoach 2010 (theo doi 11-8-2010)" xfId="823"/>
    <cellStyle name="Dziesietny [0]_Invoices2001Slovakia_Book1_2_Book1_ke hoach dau thau 30-6-2010" xfId="824"/>
    <cellStyle name="Dziesiętny [0]_Invoices2001Slovakia_Book1_2_Book1_ke hoach dau thau 30-6-2010" xfId="825"/>
    <cellStyle name="Dziesietny [0]_Invoices2001Slovakia_Book1_2_Copy of KH PHAN BO VON ĐỐI ỨNG NAM 2011 (30 TY phuong án gop WB)" xfId="826"/>
    <cellStyle name="Dziesiętny [0]_Invoices2001Slovakia_Book1_2_Copy of KH PHAN BO VON ĐỐI ỨNG NAM 2011 (30 TY phuong án gop WB)" xfId="827"/>
    <cellStyle name="Dziesietny [0]_Invoices2001Slovakia_Book1_2_DTTD chieng chan Tham lai 29-9-2009" xfId="828"/>
    <cellStyle name="Dziesiętny [0]_Invoices2001Slovakia_Book1_2_DTTD chieng chan Tham lai 29-9-2009" xfId="829"/>
    <cellStyle name="Dziesietny [0]_Invoices2001Slovakia_Book1_2_Du toan nuoc San Thang (GD2)" xfId="830"/>
    <cellStyle name="Dziesiętny [0]_Invoices2001Slovakia_Book1_2_Du toan nuoc San Thang (GD2)" xfId="831"/>
    <cellStyle name="Dziesietny [0]_Invoices2001Slovakia_Book1_2_Ke hoach 2010 (theo doi 11-8-2010)" xfId="832"/>
    <cellStyle name="Dziesiętny [0]_Invoices2001Slovakia_Book1_2_Ke hoach 2010 (theo doi 11-8-2010)" xfId="833"/>
    <cellStyle name="Dziesietny [0]_Invoices2001Slovakia_Book1_2_Ke hoach 2010 ngay 31-01" xfId="834"/>
    <cellStyle name="Dziesiętny [0]_Invoices2001Slovakia_Book1_2_Ke hoach 2010 ngay 31-01" xfId="835"/>
    <cellStyle name="Dziesietny [0]_Invoices2001Slovakia_Book1_2_ke hoach dau thau 30-6-2010" xfId="836"/>
    <cellStyle name="Dziesiętny [0]_Invoices2001Slovakia_Book1_2_ke hoach dau thau 30-6-2010" xfId="837"/>
    <cellStyle name="Dziesietny [0]_Invoices2001Slovakia_Book1_2_KH Von 2012 gui BKH 1" xfId="838"/>
    <cellStyle name="Dziesiętny [0]_Invoices2001Slovakia_Book1_2_KH Von 2012 gui BKH 1" xfId="839"/>
    <cellStyle name="Dziesietny [0]_Invoices2001Slovakia_Book1_2_KH Von 2012 gui BKH 2" xfId="840"/>
    <cellStyle name="Dziesiętny [0]_Invoices2001Slovakia_Book1_2_KH Von 2012 gui BKH 2" xfId="841"/>
    <cellStyle name="Dziesietny [0]_Invoices2001Slovakia_Book1_2_QD ke hoach dau thau" xfId="842"/>
    <cellStyle name="Dziesiętny [0]_Invoices2001Slovakia_Book1_2_QD ke hoach dau thau" xfId="843"/>
    <cellStyle name="Dziesietny [0]_Invoices2001Slovakia_Book1_2_Ra soat KH von 2011 (Huy-11-11-11)" xfId="844"/>
    <cellStyle name="Dziesiętny [0]_Invoices2001Slovakia_Book1_2_Ra soat KH von 2011 (Huy-11-11-11)" xfId="845"/>
    <cellStyle name="Dziesietny [0]_Invoices2001Slovakia_Book1_2_tinh toan hoang ha" xfId="846"/>
    <cellStyle name="Dziesiętny [0]_Invoices2001Slovakia_Book1_2_tinh toan hoang ha" xfId="847"/>
    <cellStyle name="Dziesietny [0]_Invoices2001Slovakia_Book1_2_Tong von ĐTPT" xfId="848"/>
    <cellStyle name="Dziesiętny [0]_Invoices2001Slovakia_Book1_2_Tong von ĐTPT" xfId="849"/>
    <cellStyle name="Dziesietny [0]_Invoices2001Slovakia_Book1_3" xfId="850"/>
    <cellStyle name="Dziesiętny [0]_Invoices2001Slovakia_Book1_3" xfId="851"/>
    <cellStyle name="Dziesietny [0]_Invoices2001Slovakia_Book1_Nhu cau von ung truoc 2011 Tha h Hoa + Nge An gui TW" xfId="852"/>
    <cellStyle name="Dziesiętny [0]_Invoices2001Slovakia_Book1_Nhu cau von ung truoc 2011 Tha h Hoa + Nge An gui TW" xfId="853"/>
    <cellStyle name="Dziesietny [0]_Invoices2001Slovakia_Book1_Tong hop Cac tuyen(9-1-06)" xfId="854"/>
    <cellStyle name="Dziesiętny [0]_Invoices2001Slovakia_Book1_Tong hop Cac tuyen(9-1-06)" xfId="855"/>
    <cellStyle name="Dziesietny [0]_Invoices2001Slovakia_Book1_Tong hop Cac tuyen(9-1-06)_bieu tong hop lai kh von 2011 gui phong TH-KTDN" xfId="856"/>
    <cellStyle name="Dziesiętny [0]_Invoices2001Slovakia_Book1_Tong hop Cac tuyen(9-1-06)_bieu tong hop lai kh von 2011 gui phong TH-KTDN" xfId="857"/>
    <cellStyle name="Dziesietny [0]_Invoices2001Slovakia_Book1_Tong hop Cac tuyen(9-1-06)_Copy of KH PHAN BO VON ĐỐI ỨNG NAM 2011 (30 TY phuong án gop WB)" xfId="858"/>
    <cellStyle name="Dziesiętny [0]_Invoices2001Slovakia_Book1_Tong hop Cac tuyen(9-1-06)_Copy of KH PHAN BO VON ĐỐI ỨNG NAM 2011 (30 TY phuong án gop WB)" xfId="859"/>
    <cellStyle name="Dziesietny [0]_Invoices2001Slovakia_Book1_Tong hop Cac tuyen(9-1-06)_Ke hoach 2010 (theo doi 11-8-2010)" xfId="860"/>
    <cellStyle name="Dziesiętny [0]_Invoices2001Slovakia_Book1_Tong hop Cac tuyen(9-1-06)_Ke hoach 2010 (theo doi 11-8-2010)" xfId="861"/>
    <cellStyle name="Dziesietny [0]_Invoices2001Slovakia_Book1_Tong hop Cac tuyen(9-1-06)_KH Von 2012 gui BKH 1" xfId="862"/>
    <cellStyle name="Dziesiętny [0]_Invoices2001Slovakia_Book1_Tong hop Cac tuyen(9-1-06)_KH Von 2012 gui BKH 1" xfId="863"/>
    <cellStyle name="Dziesietny [0]_Invoices2001Slovakia_Book1_Tong hop Cac tuyen(9-1-06)_QD ke hoach dau thau" xfId="864"/>
    <cellStyle name="Dziesiętny [0]_Invoices2001Slovakia_Book1_Tong hop Cac tuyen(9-1-06)_QD ke hoach dau thau" xfId="865"/>
    <cellStyle name="Dziesietny [0]_Invoices2001Slovakia_Book1_Tong hop Cac tuyen(9-1-06)_Tong von ĐTPT" xfId="866"/>
    <cellStyle name="Dziesiętny [0]_Invoices2001Slovakia_Book1_Tong hop Cac tuyen(9-1-06)_Tong von ĐTPT" xfId="867"/>
    <cellStyle name="Dziesietny [0]_Invoices2001Slovakia_Book1_ung truoc 2011 NSTW Thanh Hoa + Nge An gui Thu 12-5" xfId="868"/>
    <cellStyle name="Dziesiętny [0]_Invoices2001Slovakia_Book1_ung truoc 2011 NSTW Thanh Hoa + Nge An gui Thu 12-5" xfId="869"/>
    <cellStyle name="Dziesietny [0]_Invoices2001Slovakia_Chi tieu KH nam 2009" xfId="870"/>
    <cellStyle name="Dziesiętny [0]_Invoices2001Slovakia_Chi tieu KH nam 2009" xfId="871"/>
    <cellStyle name="Dziesietny [0]_Invoices2001Slovakia_Copy of KH PHAN BO VON ĐỐI ỨNG NAM 2011 (30 TY phuong án gop WB)" xfId="872"/>
    <cellStyle name="Dziesiętny [0]_Invoices2001Slovakia_Copy of KH PHAN BO VON ĐỐI ỨNG NAM 2011 (30 TY phuong án gop WB)" xfId="873"/>
    <cellStyle name="Dziesietny [0]_Invoices2001Slovakia_DT 1751 Muong Khoa" xfId="874"/>
    <cellStyle name="Dziesiętny [0]_Invoices2001Slovakia_DT 1751 Muong Khoa" xfId="875"/>
    <cellStyle name="Dziesietny [0]_Invoices2001Slovakia_DT Nam vai" xfId="876"/>
    <cellStyle name="Dziesiętny [0]_Invoices2001Slovakia_DT tieu hoc diem TDC ban Cho 28-02-09" xfId="877"/>
    <cellStyle name="Dziesietny [0]_Invoices2001Slovakia_DTTD chieng chan Tham lai 29-9-2009" xfId="878"/>
    <cellStyle name="Dziesiętny [0]_Invoices2001Slovakia_DTTD chieng chan Tham lai 29-9-2009" xfId="879"/>
    <cellStyle name="Dziesietny [0]_Invoices2001Slovakia_d-uong+TDT" xfId="880"/>
    <cellStyle name="Dziesiętny [0]_Invoices2001Slovakia_GVL" xfId="881"/>
    <cellStyle name="Dziesietny [0]_Invoices2001Slovakia_Ke hoach 2010 (theo doi 11-8-2010)" xfId="882"/>
    <cellStyle name="Dziesiętny [0]_Invoices2001Slovakia_Ke hoach 2010 (theo doi 11-8-2010)" xfId="883"/>
    <cellStyle name="Dziesietny [0]_Invoices2001Slovakia_ke hoach dau thau 30-6-2010" xfId="884"/>
    <cellStyle name="Dziesiętny [0]_Invoices2001Slovakia_ke hoach dau thau 30-6-2010" xfId="885"/>
    <cellStyle name="Dziesietny [0]_Invoices2001Slovakia_KL K.C mat duong" xfId="886"/>
    <cellStyle name="Explanatory Text" xfId="887" builtinId="53" customBuiltin="1"/>
    <cellStyle name="Fixed" xfId="888"/>
    <cellStyle name="Good" xfId="889" builtinId="26" customBuiltin="1"/>
    <cellStyle name="Header1" xfId="890"/>
    <cellStyle name="Header2" xfId="891"/>
    <cellStyle name="Heading 1" xfId="892" builtinId="16" customBuiltin="1"/>
    <cellStyle name="Heading 2" xfId="893" builtinId="17" customBuiltin="1"/>
    <cellStyle name="Heading 3" xfId="894" builtinId="18" customBuiltin="1"/>
    <cellStyle name="Heading 4" xfId="895" builtinId="19" customBuiltin="1"/>
    <cellStyle name="Hyperlink" xfId="896" builtinId="8"/>
    <cellStyle name="Input" xfId="897" builtinId="20" customBuiltin="1"/>
    <cellStyle name="Linked Cell" xfId="898" builtinId="24" customBuiltin="1"/>
    <cellStyle name="Loai CBDT" xfId="899"/>
    <cellStyle name="Loai CT" xfId="900"/>
    <cellStyle name="Loai GD" xfId="901"/>
    <cellStyle name="n" xfId="902"/>
    <cellStyle name="Neutral" xfId="903" builtinId="28" customBuiltin="1"/>
    <cellStyle name="Normal" xfId="0" builtinId="0"/>
    <cellStyle name="Normal - Style1" xfId="904"/>
    <cellStyle name="Normal - Style1 2" xfId="905"/>
    <cellStyle name="Normal - Style1 3" xfId="906"/>
    <cellStyle name="Normal - Style1 3 2" xfId="907"/>
    <cellStyle name="Normal 10" xfId="908"/>
    <cellStyle name="Normal 11" xfId="909"/>
    <cellStyle name="Normal 12" xfId="910"/>
    <cellStyle name="Normal 13" xfId="911"/>
    <cellStyle name="Normal 14" xfId="912"/>
    <cellStyle name="Normal 18" xfId="913"/>
    <cellStyle name="Normal 2" xfId="914"/>
    <cellStyle name="Normal 2 2" xfId="915"/>
    <cellStyle name="Normal 2 3" xfId="916"/>
    <cellStyle name="Normal 2 4" xfId="917"/>
    <cellStyle name="Normal 20" xfId="918"/>
    <cellStyle name="Normal 3" xfId="919"/>
    <cellStyle name="Normal 4" xfId="920"/>
    <cellStyle name="Normal 5" xfId="921"/>
    <cellStyle name="Normal 6" xfId="922"/>
    <cellStyle name="Normal 7" xfId="923"/>
    <cellStyle name="Normal 7 2" xfId="924"/>
    <cellStyle name="Normal 75 2" xfId="925"/>
    <cellStyle name="Normal 77" xfId="926"/>
    <cellStyle name="Normal 8" xfId="927"/>
    <cellStyle name="Normal 9" xfId="928"/>
    <cellStyle name="Normal_Bc KH 2002 -21-7" xfId="929"/>
    <cellStyle name="Normal_Bieu BC cap Huyen - Xa  2" xfId="930"/>
    <cellStyle name="Normal_Bieu giao KH 2001 (Nganh) moi" xfId="931"/>
    <cellStyle name="Normal_CHI TIEU KH 2007 NGAY 7_12" xfId="932"/>
    <cellStyle name="Normal_Chi tieu KH 2008" xfId="933"/>
    <cellStyle name="Note" xfId="934" builtinId="10" customBuiltin="1"/>
    <cellStyle name="Output" xfId="935" builtinId="21" customBuiltin="1"/>
    <cellStyle name="Percent" xfId="936" builtinId="5"/>
    <cellStyle name="Percent 2" xfId="937"/>
    <cellStyle name="Percent 3" xfId="938"/>
    <cellStyle name="Siêu nối kết_Book1" xfId="939"/>
    <cellStyle name="T" xfId="940"/>
    <cellStyle name="T 2" xfId="941"/>
    <cellStyle name="T 2 2" xfId="942"/>
    <cellStyle name="th" xfId="943"/>
    <cellStyle name="th 2" xfId="944"/>
    <cellStyle name="th 2 2" xfId="945"/>
    <cellStyle name="Title" xfId="946" builtinId="15" customBuiltin="1"/>
    <cellStyle name="Tong so" xfId="947"/>
    <cellStyle name="tong so 1" xfId="948"/>
    <cellStyle name="Total" xfId="949" builtinId="25" customBuiltin="1"/>
    <cellStyle name="viet" xfId="950"/>
    <cellStyle name="viet 2" xfId="951"/>
    <cellStyle name="viet 2 2" xfId="952"/>
    <cellStyle name="viet2" xfId="953"/>
    <cellStyle name="viet2 2" xfId="954"/>
    <cellStyle name="viet2 2 2" xfId="955"/>
    <cellStyle name="Warning Text" xfId="956" builtinId="11" customBuiltin="1"/>
    <cellStyle name="xuan" xfId="957"/>
    <cellStyle name=" [0.00]_ Att. 1- Cover" xfId="958"/>
    <cellStyle name="_ Att. 1- Cover" xfId="959"/>
    <cellStyle name="?_ Att. 1- Cover" xfId="960"/>
    <cellStyle name="똿뗦먛귟 [0.00]_PRODUCT DETAIL Q1" xfId="961"/>
    <cellStyle name="똿뗦먛귟_PRODUCT DETAIL Q1" xfId="962"/>
    <cellStyle name="믅됞 [0.00]_PRODUCT DETAIL Q1" xfId="963"/>
    <cellStyle name="믅됞_PRODUCT DETAIL Q1" xfId="964"/>
    <cellStyle name="백분율_95" xfId="965"/>
    <cellStyle name="뷭?_BOOKSHIP" xfId="966"/>
    <cellStyle name="콤마 [0]_1202" xfId="967"/>
    <cellStyle name="콤마_1202" xfId="968"/>
    <cellStyle name="통화 [0]_1202" xfId="969"/>
    <cellStyle name="통화_1202" xfId="970"/>
    <cellStyle name="표준_(정보부문)월별인원계획" xfId="971"/>
    <cellStyle name="一般_00Q3902REV.1" xfId="972"/>
    <cellStyle name="千分位[0]_00Q3902REV.1" xfId="973"/>
    <cellStyle name="千分位_00Q3902REV.1" xfId="974"/>
    <cellStyle name="貨幣 [0]_00Q3902REV.1" xfId="975"/>
    <cellStyle name="貨幣[0]_BRE" xfId="976"/>
    <cellStyle name="貨幣_00Q3902REV.1" xfId="97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671" Type="http://schemas.openxmlformats.org/officeDocument/2006/relationships/worksheet" Target="worksheets/sheet671.xml"/><Relationship Id="rId769" Type="http://schemas.openxmlformats.org/officeDocument/2006/relationships/worksheet" Target="worksheets/sheet769.xml"/><Relationship Id="rId976" Type="http://schemas.openxmlformats.org/officeDocument/2006/relationships/worksheet" Target="worksheets/sheet976.xml"/><Relationship Id="rId21" Type="http://schemas.openxmlformats.org/officeDocument/2006/relationships/worksheet" Target="worksheets/sheet21.xml"/><Relationship Id="rId324" Type="http://schemas.openxmlformats.org/officeDocument/2006/relationships/worksheet" Target="worksheets/sheet324.xml"/><Relationship Id="rId531" Type="http://schemas.openxmlformats.org/officeDocument/2006/relationships/worksheet" Target="worksheets/sheet531.xml"/><Relationship Id="rId629" Type="http://schemas.openxmlformats.org/officeDocument/2006/relationships/worksheet" Target="worksheets/sheet629.xml"/><Relationship Id="rId170" Type="http://schemas.openxmlformats.org/officeDocument/2006/relationships/worksheet" Target="worksheets/sheet170.xml"/><Relationship Id="rId836" Type="http://schemas.openxmlformats.org/officeDocument/2006/relationships/worksheet" Target="worksheets/sheet836.xml"/><Relationship Id="rId1021" Type="http://schemas.openxmlformats.org/officeDocument/2006/relationships/worksheet" Target="worksheets/sheet1021.xml"/><Relationship Id="rId1119" Type="http://schemas.openxmlformats.org/officeDocument/2006/relationships/worksheet" Target="worksheets/sheet1119.xml"/><Relationship Id="rId268" Type="http://schemas.openxmlformats.org/officeDocument/2006/relationships/worksheet" Target="worksheets/sheet268.xml"/><Relationship Id="rId475" Type="http://schemas.openxmlformats.org/officeDocument/2006/relationships/worksheet" Target="worksheets/sheet475.xml"/><Relationship Id="rId682" Type="http://schemas.openxmlformats.org/officeDocument/2006/relationships/worksheet" Target="worksheets/sheet682.xml"/><Relationship Id="rId903" Type="http://schemas.openxmlformats.org/officeDocument/2006/relationships/worksheet" Target="worksheets/sheet903.xml"/><Relationship Id="rId32" Type="http://schemas.openxmlformats.org/officeDocument/2006/relationships/worksheet" Target="worksheets/sheet32.xml"/><Relationship Id="rId128" Type="http://schemas.openxmlformats.org/officeDocument/2006/relationships/worksheet" Target="worksheets/sheet128.xml"/><Relationship Id="rId335" Type="http://schemas.openxmlformats.org/officeDocument/2006/relationships/worksheet" Target="worksheets/sheet335.xml"/><Relationship Id="rId542" Type="http://schemas.openxmlformats.org/officeDocument/2006/relationships/worksheet" Target="worksheets/sheet542.xml"/><Relationship Id="rId987" Type="http://schemas.openxmlformats.org/officeDocument/2006/relationships/worksheet" Target="worksheets/sheet987.xml"/><Relationship Id="rId181" Type="http://schemas.openxmlformats.org/officeDocument/2006/relationships/worksheet" Target="worksheets/sheet181.xml"/><Relationship Id="rId402" Type="http://schemas.openxmlformats.org/officeDocument/2006/relationships/worksheet" Target="worksheets/sheet402.xml"/><Relationship Id="rId847" Type="http://schemas.openxmlformats.org/officeDocument/2006/relationships/worksheet" Target="worksheets/sheet847.xml"/><Relationship Id="rId1032" Type="http://schemas.openxmlformats.org/officeDocument/2006/relationships/worksheet" Target="worksheets/sheet1032.xml"/><Relationship Id="rId279" Type="http://schemas.openxmlformats.org/officeDocument/2006/relationships/worksheet" Target="worksheets/sheet279.xml"/><Relationship Id="rId486" Type="http://schemas.openxmlformats.org/officeDocument/2006/relationships/worksheet" Target="worksheets/sheet486.xml"/><Relationship Id="rId693" Type="http://schemas.openxmlformats.org/officeDocument/2006/relationships/worksheet" Target="worksheets/sheet693.xml"/><Relationship Id="rId707" Type="http://schemas.openxmlformats.org/officeDocument/2006/relationships/worksheet" Target="worksheets/sheet707.xml"/><Relationship Id="rId914" Type="http://schemas.openxmlformats.org/officeDocument/2006/relationships/worksheet" Target="worksheets/sheet914.xml"/><Relationship Id="rId43" Type="http://schemas.openxmlformats.org/officeDocument/2006/relationships/worksheet" Target="worksheets/sheet43.xml"/><Relationship Id="rId139" Type="http://schemas.openxmlformats.org/officeDocument/2006/relationships/worksheet" Target="worksheets/sheet139.xml"/><Relationship Id="rId346" Type="http://schemas.openxmlformats.org/officeDocument/2006/relationships/worksheet" Target="worksheets/sheet346.xml"/><Relationship Id="rId553" Type="http://schemas.openxmlformats.org/officeDocument/2006/relationships/worksheet" Target="worksheets/sheet553.xml"/><Relationship Id="rId760" Type="http://schemas.openxmlformats.org/officeDocument/2006/relationships/worksheet" Target="worksheets/sheet760.xml"/><Relationship Id="rId998" Type="http://schemas.openxmlformats.org/officeDocument/2006/relationships/worksheet" Target="worksheets/sheet998.xml"/><Relationship Id="rId192" Type="http://schemas.openxmlformats.org/officeDocument/2006/relationships/worksheet" Target="worksheets/sheet192.xml"/><Relationship Id="rId206" Type="http://schemas.openxmlformats.org/officeDocument/2006/relationships/worksheet" Target="worksheets/sheet206.xml"/><Relationship Id="rId413" Type="http://schemas.openxmlformats.org/officeDocument/2006/relationships/worksheet" Target="worksheets/sheet413.xml"/><Relationship Id="rId858" Type="http://schemas.openxmlformats.org/officeDocument/2006/relationships/worksheet" Target="worksheets/sheet858.xml"/><Relationship Id="rId1043" Type="http://schemas.openxmlformats.org/officeDocument/2006/relationships/worksheet" Target="worksheets/sheet1043.xml"/><Relationship Id="rId497" Type="http://schemas.openxmlformats.org/officeDocument/2006/relationships/worksheet" Target="worksheets/sheet497.xml"/><Relationship Id="rId620" Type="http://schemas.openxmlformats.org/officeDocument/2006/relationships/worksheet" Target="worksheets/sheet620.xml"/><Relationship Id="rId718" Type="http://schemas.openxmlformats.org/officeDocument/2006/relationships/worksheet" Target="worksheets/sheet718.xml"/><Relationship Id="rId925" Type="http://schemas.openxmlformats.org/officeDocument/2006/relationships/worksheet" Target="worksheets/sheet925.xml"/><Relationship Id="rId357" Type="http://schemas.openxmlformats.org/officeDocument/2006/relationships/worksheet" Target="worksheets/sheet357.xml"/><Relationship Id="rId1110" Type="http://schemas.openxmlformats.org/officeDocument/2006/relationships/worksheet" Target="worksheets/sheet1110.xml"/><Relationship Id="rId54" Type="http://schemas.openxmlformats.org/officeDocument/2006/relationships/worksheet" Target="worksheets/sheet54.xml"/><Relationship Id="rId217" Type="http://schemas.openxmlformats.org/officeDocument/2006/relationships/worksheet" Target="worksheets/sheet217.xml"/><Relationship Id="rId564" Type="http://schemas.openxmlformats.org/officeDocument/2006/relationships/worksheet" Target="worksheets/sheet564.xml"/><Relationship Id="rId771" Type="http://schemas.openxmlformats.org/officeDocument/2006/relationships/worksheet" Target="worksheets/sheet771.xml"/><Relationship Id="rId869" Type="http://schemas.openxmlformats.org/officeDocument/2006/relationships/worksheet" Target="worksheets/sheet869.xml"/><Relationship Id="rId424" Type="http://schemas.openxmlformats.org/officeDocument/2006/relationships/worksheet" Target="worksheets/sheet424.xml"/><Relationship Id="rId631" Type="http://schemas.openxmlformats.org/officeDocument/2006/relationships/worksheet" Target="worksheets/sheet631.xml"/><Relationship Id="rId729" Type="http://schemas.openxmlformats.org/officeDocument/2006/relationships/worksheet" Target="worksheets/sheet729.xml"/><Relationship Id="rId1054" Type="http://schemas.openxmlformats.org/officeDocument/2006/relationships/worksheet" Target="worksheets/sheet1054.xml"/><Relationship Id="rId270" Type="http://schemas.openxmlformats.org/officeDocument/2006/relationships/worksheet" Target="worksheets/sheet270.xml"/><Relationship Id="rId936" Type="http://schemas.openxmlformats.org/officeDocument/2006/relationships/worksheet" Target="worksheets/sheet936.xml"/><Relationship Id="rId1121" Type="http://schemas.openxmlformats.org/officeDocument/2006/relationships/worksheet" Target="worksheets/sheet1121.xml"/><Relationship Id="rId65" Type="http://schemas.openxmlformats.org/officeDocument/2006/relationships/worksheet" Target="worksheets/sheet65.xml"/><Relationship Id="rId130" Type="http://schemas.openxmlformats.org/officeDocument/2006/relationships/worksheet" Target="worksheets/sheet130.xml"/><Relationship Id="rId368" Type="http://schemas.openxmlformats.org/officeDocument/2006/relationships/worksheet" Target="worksheets/sheet368.xml"/><Relationship Id="rId575" Type="http://schemas.openxmlformats.org/officeDocument/2006/relationships/worksheet" Target="worksheets/sheet575.xml"/><Relationship Id="rId782" Type="http://schemas.openxmlformats.org/officeDocument/2006/relationships/worksheet" Target="worksheets/sheet782.xml"/><Relationship Id="rId228" Type="http://schemas.openxmlformats.org/officeDocument/2006/relationships/worksheet" Target="worksheets/sheet228.xml"/><Relationship Id="rId435" Type="http://schemas.openxmlformats.org/officeDocument/2006/relationships/worksheet" Target="worksheets/sheet435.xml"/><Relationship Id="rId642" Type="http://schemas.openxmlformats.org/officeDocument/2006/relationships/worksheet" Target="worksheets/sheet642.xml"/><Relationship Id="rId1065" Type="http://schemas.openxmlformats.org/officeDocument/2006/relationships/worksheet" Target="worksheets/sheet1065.xml"/><Relationship Id="rId281" Type="http://schemas.openxmlformats.org/officeDocument/2006/relationships/worksheet" Target="worksheets/sheet281.xml"/><Relationship Id="rId502" Type="http://schemas.openxmlformats.org/officeDocument/2006/relationships/worksheet" Target="worksheets/sheet502.xml"/><Relationship Id="rId947" Type="http://schemas.openxmlformats.org/officeDocument/2006/relationships/worksheet" Target="worksheets/sheet947.xml"/><Relationship Id="rId1132" Type="http://schemas.openxmlformats.org/officeDocument/2006/relationships/worksheet" Target="worksheets/sheet1132.xml"/><Relationship Id="rId76" Type="http://schemas.openxmlformats.org/officeDocument/2006/relationships/worksheet" Target="worksheets/sheet76.xml"/><Relationship Id="rId141" Type="http://schemas.openxmlformats.org/officeDocument/2006/relationships/worksheet" Target="worksheets/sheet141.xml"/><Relationship Id="rId379" Type="http://schemas.openxmlformats.org/officeDocument/2006/relationships/worksheet" Target="worksheets/sheet379.xml"/><Relationship Id="rId586" Type="http://schemas.openxmlformats.org/officeDocument/2006/relationships/worksheet" Target="worksheets/sheet586.xml"/><Relationship Id="rId793" Type="http://schemas.openxmlformats.org/officeDocument/2006/relationships/worksheet" Target="worksheets/sheet793.xml"/><Relationship Id="rId807" Type="http://schemas.openxmlformats.org/officeDocument/2006/relationships/worksheet" Target="worksheets/sheet807.xml"/><Relationship Id="rId7" Type="http://schemas.openxmlformats.org/officeDocument/2006/relationships/worksheet" Target="worksheets/sheet7.xml"/><Relationship Id="rId239" Type="http://schemas.openxmlformats.org/officeDocument/2006/relationships/worksheet" Target="worksheets/sheet239.xml"/><Relationship Id="rId446" Type="http://schemas.openxmlformats.org/officeDocument/2006/relationships/worksheet" Target="worksheets/sheet446.xml"/><Relationship Id="rId653" Type="http://schemas.openxmlformats.org/officeDocument/2006/relationships/worksheet" Target="worksheets/sheet653.xml"/><Relationship Id="rId1076" Type="http://schemas.openxmlformats.org/officeDocument/2006/relationships/worksheet" Target="worksheets/sheet1076.xml"/><Relationship Id="rId292" Type="http://schemas.openxmlformats.org/officeDocument/2006/relationships/worksheet" Target="worksheets/sheet292.xml"/><Relationship Id="rId306" Type="http://schemas.openxmlformats.org/officeDocument/2006/relationships/worksheet" Target="worksheets/sheet306.xml"/><Relationship Id="rId860" Type="http://schemas.openxmlformats.org/officeDocument/2006/relationships/worksheet" Target="worksheets/sheet860.xml"/><Relationship Id="rId958" Type="http://schemas.openxmlformats.org/officeDocument/2006/relationships/worksheet" Target="worksheets/sheet958.xml"/><Relationship Id="rId1143" Type="http://schemas.openxmlformats.org/officeDocument/2006/relationships/worksheet" Target="worksheets/sheet1143.xml"/><Relationship Id="rId87" Type="http://schemas.openxmlformats.org/officeDocument/2006/relationships/worksheet" Target="worksheets/sheet87.xml"/><Relationship Id="rId513" Type="http://schemas.openxmlformats.org/officeDocument/2006/relationships/worksheet" Target="worksheets/sheet513.xml"/><Relationship Id="rId597" Type="http://schemas.openxmlformats.org/officeDocument/2006/relationships/worksheet" Target="worksheets/sheet597.xml"/><Relationship Id="rId720" Type="http://schemas.openxmlformats.org/officeDocument/2006/relationships/worksheet" Target="worksheets/sheet720.xml"/><Relationship Id="rId818" Type="http://schemas.openxmlformats.org/officeDocument/2006/relationships/worksheet" Target="worksheets/sheet818.xml"/><Relationship Id="rId152" Type="http://schemas.openxmlformats.org/officeDocument/2006/relationships/worksheet" Target="worksheets/sheet152.xml"/><Relationship Id="rId457" Type="http://schemas.openxmlformats.org/officeDocument/2006/relationships/worksheet" Target="worksheets/sheet457.xml"/><Relationship Id="rId1003" Type="http://schemas.openxmlformats.org/officeDocument/2006/relationships/worksheet" Target="worksheets/sheet1003.xml"/><Relationship Id="rId1087" Type="http://schemas.openxmlformats.org/officeDocument/2006/relationships/worksheet" Target="worksheets/sheet1087.xml"/><Relationship Id="rId664" Type="http://schemas.openxmlformats.org/officeDocument/2006/relationships/worksheet" Target="worksheets/sheet664.xml"/><Relationship Id="rId871" Type="http://schemas.openxmlformats.org/officeDocument/2006/relationships/worksheet" Target="worksheets/sheet871.xml"/><Relationship Id="rId969" Type="http://schemas.openxmlformats.org/officeDocument/2006/relationships/worksheet" Target="worksheets/sheet969.xml"/><Relationship Id="rId14" Type="http://schemas.openxmlformats.org/officeDocument/2006/relationships/worksheet" Target="worksheets/sheet14.xml"/><Relationship Id="rId317" Type="http://schemas.openxmlformats.org/officeDocument/2006/relationships/worksheet" Target="worksheets/sheet317.xml"/><Relationship Id="rId524" Type="http://schemas.openxmlformats.org/officeDocument/2006/relationships/worksheet" Target="worksheets/sheet524.xml"/><Relationship Id="rId731" Type="http://schemas.openxmlformats.org/officeDocument/2006/relationships/worksheet" Target="worksheets/sheet731.xml"/><Relationship Id="rId1154" Type="http://schemas.openxmlformats.org/officeDocument/2006/relationships/sharedStrings" Target="sharedStrings.xml"/><Relationship Id="rId98" Type="http://schemas.openxmlformats.org/officeDocument/2006/relationships/worksheet" Target="worksheets/sheet98.xml"/><Relationship Id="rId163" Type="http://schemas.openxmlformats.org/officeDocument/2006/relationships/worksheet" Target="worksheets/sheet163.xml"/><Relationship Id="rId370" Type="http://schemas.openxmlformats.org/officeDocument/2006/relationships/worksheet" Target="worksheets/sheet370.xml"/><Relationship Id="rId829" Type="http://schemas.openxmlformats.org/officeDocument/2006/relationships/worksheet" Target="worksheets/sheet829.xml"/><Relationship Id="rId1014" Type="http://schemas.openxmlformats.org/officeDocument/2006/relationships/worksheet" Target="worksheets/sheet1014.xml"/><Relationship Id="rId230" Type="http://schemas.openxmlformats.org/officeDocument/2006/relationships/worksheet" Target="worksheets/sheet230.xml"/><Relationship Id="rId468" Type="http://schemas.openxmlformats.org/officeDocument/2006/relationships/worksheet" Target="worksheets/sheet468.xml"/><Relationship Id="rId675" Type="http://schemas.openxmlformats.org/officeDocument/2006/relationships/worksheet" Target="worksheets/sheet675.xml"/><Relationship Id="rId882" Type="http://schemas.openxmlformats.org/officeDocument/2006/relationships/worksheet" Target="worksheets/sheet882.xml"/><Relationship Id="rId1098" Type="http://schemas.openxmlformats.org/officeDocument/2006/relationships/worksheet" Target="worksheets/sheet1098.xml"/><Relationship Id="rId25" Type="http://schemas.openxmlformats.org/officeDocument/2006/relationships/worksheet" Target="worksheets/sheet25.xml"/><Relationship Id="rId328" Type="http://schemas.openxmlformats.org/officeDocument/2006/relationships/worksheet" Target="worksheets/sheet328.xml"/><Relationship Id="rId535" Type="http://schemas.openxmlformats.org/officeDocument/2006/relationships/worksheet" Target="worksheets/sheet535.xml"/><Relationship Id="rId742" Type="http://schemas.openxmlformats.org/officeDocument/2006/relationships/worksheet" Target="worksheets/sheet742.xml"/><Relationship Id="rId174" Type="http://schemas.openxmlformats.org/officeDocument/2006/relationships/worksheet" Target="worksheets/sheet174.xml"/><Relationship Id="rId381" Type="http://schemas.openxmlformats.org/officeDocument/2006/relationships/worksheet" Target="worksheets/sheet381.xml"/><Relationship Id="rId602" Type="http://schemas.openxmlformats.org/officeDocument/2006/relationships/worksheet" Target="worksheets/sheet602.xml"/><Relationship Id="rId1025" Type="http://schemas.openxmlformats.org/officeDocument/2006/relationships/worksheet" Target="worksheets/sheet1025.xml"/><Relationship Id="rId241" Type="http://schemas.openxmlformats.org/officeDocument/2006/relationships/worksheet" Target="worksheets/sheet241.xml"/><Relationship Id="rId479" Type="http://schemas.openxmlformats.org/officeDocument/2006/relationships/worksheet" Target="worksheets/sheet479.xml"/><Relationship Id="rId686" Type="http://schemas.openxmlformats.org/officeDocument/2006/relationships/worksheet" Target="worksheets/sheet686.xml"/><Relationship Id="rId893" Type="http://schemas.openxmlformats.org/officeDocument/2006/relationships/worksheet" Target="worksheets/sheet893.xml"/><Relationship Id="rId907" Type="http://schemas.openxmlformats.org/officeDocument/2006/relationships/worksheet" Target="worksheets/sheet907.xml"/><Relationship Id="rId36" Type="http://schemas.openxmlformats.org/officeDocument/2006/relationships/worksheet" Target="worksheets/sheet36.xml"/><Relationship Id="rId339" Type="http://schemas.openxmlformats.org/officeDocument/2006/relationships/worksheet" Target="worksheets/sheet339.xml"/><Relationship Id="rId546" Type="http://schemas.openxmlformats.org/officeDocument/2006/relationships/worksheet" Target="worksheets/sheet546.xml"/><Relationship Id="rId753" Type="http://schemas.openxmlformats.org/officeDocument/2006/relationships/worksheet" Target="worksheets/sheet753.xml"/><Relationship Id="rId101" Type="http://schemas.openxmlformats.org/officeDocument/2006/relationships/worksheet" Target="worksheets/sheet101.xml"/><Relationship Id="rId185" Type="http://schemas.openxmlformats.org/officeDocument/2006/relationships/worksheet" Target="worksheets/sheet185.xml"/><Relationship Id="rId406" Type="http://schemas.openxmlformats.org/officeDocument/2006/relationships/worksheet" Target="worksheets/sheet406.xml"/><Relationship Id="rId960" Type="http://schemas.openxmlformats.org/officeDocument/2006/relationships/worksheet" Target="worksheets/sheet960.xml"/><Relationship Id="rId1036" Type="http://schemas.openxmlformats.org/officeDocument/2006/relationships/worksheet" Target="worksheets/sheet1036.xml"/><Relationship Id="rId392" Type="http://schemas.openxmlformats.org/officeDocument/2006/relationships/worksheet" Target="worksheets/sheet392.xml"/><Relationship Id="rId613" Type="http://schemas.openxmlformats.org/officeDocument/2006/relationships/worksheet" Target="worksheets/sheet613.xml"/><Relationship Id="rId697" Type="http://schemas.openxmlformats.org/officeDocument/2006/relationships/worksheet" Target="worksheets/sheet697.xml"/><Relationship Id="rId820" Type="http://schemas.openxmlformats.org/officeDocument/2006/relationships/worksheet" Target="worksheets/sheet820.xml"/><Relationship Id="rId918" Type="http://schemas.openxmlformats.org/officeDocument/2006/relationships/worksheet" Target="worksheets/sheet918.xml"/><Relationship Id="rId252" Type="http://schemas.openxmlformats.org/officeDocument/2006/relationships/worksheet" Target="worksheets/sheet252.xml"/><Relationship Id="rId1103" Type="http://schemas.openxmlformats.org/officeDocument/2006/relationships/worksheet" Target="worksheets/sheet1103.xml"/><Relationship Id="rId47" Type="http://schemas.openxmlformats.org/officeDocument/2006/relationships/worksheet" Target="worksheets/sheet47.xml"/><Relationship Id="rId112" Type="http://schemas.openxmlformats.org/officeDocument/2006/relationships/worksheet" Target="worksheets/sheet112.xml"/><Relationship Id="rId557" Type="http://schemas.openxmlformats.org/officeDocument/2006/relationships/worksheet" Target="worksheets/sheet557.xml"/><Relationship Id="rId764" Type="http://schemas.openxmlformats.org/officeDocument/2006/relationships/worksheet" Target="worksheets/sheet764.xml"/><Relationship Id="rId971" Type="http://schemas.openxmlformats.org/officeDocument/2006/relationships/worksheet" Target="worksheets/sheet971.xml"/><Relationship Id="rId196" Type="http://schemas.openxmlformats.org/officeDocument/2006/relationships/worksheet" Target="worksheets/sheet196.xml"/><Relationship Id="rId417" Type="http://schemas.openxmlformats.org/officeDocument/2006/relationships/worksheet" Target="worksheets/sheet417.xml"/><Relationship Id="rId624" Type="http://schemas.openxmlformats.org/officeDocument/2006/relationships/worksheet" Target="worksheets/sheet624.xml"/><Relationship Id="rId831" Type="http://schemas.openxmlformats.org/officeDocument/2006/relationships/worksheet" Target="worksheets/sheet831.xml"/><Relationship Id="rId1047" Type="http://schemas.openxmlformats.org/officeDocument/2006/relationships/worksheet" Target="worksheets/sheet1047.xml"/><Relationship Id="rId263" Type="http://schemas.openxmlformats.org/officeDocument/2006/relationships/worksheet" Target="worksheets/sheet263.xml"/><Relationship Id="rId470" Type="http://schemas.openxmlformats.org/officeDocument/2006/relationships/worksheet" Target="worksheets/sheet470.xml"/><Relationship Id="rId929" Type="http://schemas.openxmlformats.org/officeDocument/2006/relationships/worksheet" Target="worksheets/sheet929.xml"/><Relationship Id="rId1114" Type="http://schemas.openxmlformats.org/officeDocument/2006/relationships/worksheet" Target="worksheets/sheet1114.xml"/><Relationship Id="rId58" Type="http://schemas.openxmlformats.org/officeDocument/2006/relationships/worksheet" Target="worksheets/sheet58.xml"/><Relationship Id="rId123" Type="http://schemas.openxmlformats.org/officeDocument/2006/relationships/worksheet" Target="worksheets/sheet123.xml"/><Relationship Id="rId330" Type="http://schemas.openxmlformats.org/officeDocument/2006/relationships/worksheet" Target="worksheets/sheet330.xml"/><Relationship Id="rId568" Type="http://schemas.openxmlformats.org/officeDocument/2006/relationships/worksheet" Target="worksheets/sheet568.xml"/><Relationship Id="rId775" Type="http://schemas.openxmlformats.org/officeDocument/2006/relationships/worksheet" Target="worksheets/sheet775.xml"/><Relationship Id="rId982" Type="http://schemas.openxmlformats.org/officeDocument/2006/relationships/worksheet" Target="worksheets/sheet982.xml"/><Relationship Id="rId428" Type="http://schemas.openxmlformats.org/officeDocument/2006/relationships/worksheet" Target="worksheets/sheet428.xml"/><Relationship Id="rId635" Type="http://schemas.openxmlformats.org/officeDocument/2006/relationships/worksheet" Target="worksheets/sheet635.xml"/><Relationship Id="rId842" Type="http://schemas.openxmlformats.org/officeDocument/2006/relationships/worksheet" Target="worksheets/sheet842.xml"/><Relationship Id="rId1058" Type="http://schemas.openxmlformats.org/officeDocument/2006/relationships/worksheet" Target="worksheets/sheet1058.xml"/><Relationship Id="rId274" Type="http://schemas.openxmlformats.org/officeDocument/2006/relationships/worksheet" Target="worksheets/sheet274.xml"/><Relationship Id="rId481" Type="http://schemas.openxmlformats.org/officeDocument/2006/relationships/worksheet" Target="worksheets/sheet481.xml"/><Relationship Id="rId702" Type="http://schemas.openxmlformats.org/officeDocument/2006/relationships/worksheet" Target="worksheets/sheet702.xml"/><Relationship Id="rId1125" Type="http://schemas.openxmlformats.org/officeDocument/2006/relationships/worksheet" Target="worksheets/sheet1125.xml"/><Relationship Id="rId69" Type="http://schemas.openxmlformats.org/officeDocument/2006/relationships/worksheet" Target="worksheets/sheet69.xml"/><Relationship Id="rId134" Type="http://schemas.openxmlformats.org/officeDocument/2006/relationships/worksheet" Target="worksheets/sheet134.xml"/><Relationship Id="rId579" Type="http://schemas.openxmlformats.org/officeDocument/2006/relationships/worksheet" Target="worksheets/sheet579.xml"/><Relationship Id="rId786" Type="http://schemas.openxmlformats.org/officeDocument/2006/relationships/worksheet" Target="worksheets/sheet786.xml"/><Relationship Id="rId993" Type="http://schemas.openxmlformats.org/officeDocument/2006/relationships/worksheet" Target="worksheets/sheet993.xml"/><Relationship Id="rId341" Type="http://schemas.openxmlformats.org/officeDocument/2006/relationships/worksheet" Target="worksheets/sheet341.xml"/><Relationship Id="rId439" Type="http://schemas.openxmlformats.org/officeDocument/2006/relationships/worksheet" Target="worksheets/sheet439.xml"/><Relationship Id="rId646" Type="http://schemas.openxmlformats.org/officeDocument/2006/relationships/worksheet" Target="worksheets/sheet646.xml"/><Relationship Id="rId1069" Type="http://schemas.openxmlformats.org/officeDocument/2006/relationships/worksheet" Target="worksheets/sheet1069.xml"/><Relationship Id="rId201" Type="http://schemas.openxmlformats.org/officeDocument/2006/relationships/worksheet" Target="worksheets/sheet201.xml"/><Relationship Id="rId285" Type="http://schemas.openxmlformats.org/officeDocument/2006/relationships/worksheet" Target="worksheets/sheet285.xml"/><Relationship Id="rId506" Type="http://schemas.openxmlformats.org/officeDocument/2006/relationships/worksheet" Target="worksheets/sheet506.xml"/><Relationship Id="rId853" Type="http://schemas.openxmlformats.org/officeDocument/2006/relationships/worksheet" Target="worksheets/sheet853.xml"/><Relationship Id="rId1136" Type="http://schemas.openxmlformats.org/officeDocument/2006/relationships/worksheet" Target="worksheets/sheet1136.xml"/><Relationship Id="rId492" Type="http://schemas.openxmlformats.org/officeDocument/2006/relationships/worksheet" Target="worksheets/sheet492.xml"/><Relationship Id="rId713" Type="http://schemas.openxmlformats.org/officeDocument/2006/relationships/worksheet" Target="worksheets/sheet713.xml"/><Relationship Id="rId797" Type="http://schemas.openxmlformats.org/officeDocument/2006/relationships/worksheet" Target="worksheets/sheet797.xml"/><Relationship Id="rId920" Type="http://schemas.openxmlformats.org/officeDocument/2006/relationships/worksheet" Target="worksheets/sheet920.xml"/><Relationship Id="rId145" Type="http://schemas.openxmlformats.org/officeDocument/2006/relationships/worksheet" Target="worksheets/sheet145.xml"/><Relationship Id="rId352" Type="http://schemas.openxmlformats.org/officeDocument/2006/relationships/worksheet" Target="worksheets/sheet352.xml"/><Relationship Id="rId212" Type="http://schemas.openxmlformats.org/officeDocument/2006/relationships/worksheet" Target="worksheets/sheet212.xml"/><Relationship Id="rId657" Type="http://schemas.openxmlformats.org/officeDocument/2006/relationships/worksheet" Target="worksheets/sheet657.xml"/><Relationship Id="rId864" Type="http://schemas.openxmlformats.org/officeDocument/2006/relationships/worksheet" Target="worksheets/sheet864.xml"/><Relationship Id="rId296" Type="http://schemas.openxmlformats.org/officeDocument/2006/relationships/worksheet" Target="worksheets/sheet296.xml"/><Relationship Id="rId517" Type="http://schemas.openxmlformats.org/officeDocument/2006/relationships/worksheet" Target="worksheets/sheet517.xml"/><Relationship Id="rId724" Type="http://schemas.openxmlformats.org/officeDocument/2006/relationships/worksheet" Target="worksheets/sheet724.xml"/><Relationship Id="rId931" Type="http://schemas.openxmlformats.org/officeDocument/2006/relationships/worksheet" Target="worksheets/sheet931.xml"/><Relationship Id="rId1147" Type="http://schemas.openxmlformats.org/officeDocument/2006/relationships/worksheet" Target="worksheets/sheet1147.xml"/><Relationship Id="rId60" Type="http://schemas.openxmlformats.org/officeDocument/2006/relationships/worksheet" Target="worksheets/sheet60.xml"/><Relationship Id="rId156" Type="http://schemas.openxmlformats.org/officeDocument/2006/relationships/worksheet" Target="worksheets/sheet156.xml"/><Relationship Id="rId363" Type="http://schemas.openxmlformats.org/officeDocument/2006/relationships/worksheet" Target="worksheets/sheet363.xml"/><Relationship Id="rId570" Type="http://schemas.openxmlformats.org/officeDocument/2006/relationships/worksheet" Target="worksheets/sheet570.xml"/><Relationship Id="rId1007" Type="http://schemas.openxmlformats.org/officeDocument/2006/relationships/worksheet" Target="worksheets/sheet1007.xml"/><Relationship Id="rId223" Type="http://schemas.openxmlformats.org/officeDocument/2006/relationships/worksheet" Target="worksheets/sheet223.xml"/><Relationship Id="rId430" Type="http://schemas.openxmlformats.org/officeDocument/2006/relationships/worksheet" Target="worksheets/sheet430.xml"/><Relationship Id="rId668" Type="http://schemas.openxmlformats.org/officeDocument/2006/relationships/worksheet" Target="worksheets/sheet668.xml"/><Relationship Id="rId875" Type="http://schemas.openxmlformats.org/officeDocument/2006/relationships/worksheet" Target="worksheets/sheet875.xml"/><Relationship Id="rId1060" Type="http://schemas.openxmlformats.org/officeDocument/2006/relationships/worksheet" Target="worksheets/sheet1060.xml"/><Relationship Id="rId18" Type="http://schemas.openxmlformats.org/officeDocument/2006/relationships/worksheet" Target="worksheets/sheet18.xml"/><Relationship Id="rId528" Type="http://schemas.openxmlformats.org/officeDocument/2006/relationships/worksheet" Target="worksheets/sheet528.xml"/><Relationship Id="rId735" Type="http://schemas.openxmlformats.org/officeDocument/2006/relationships/worksheet" Target="worksheets/sheet735.xml"/><Relationship Id="rId942" Type="http://schemas.openxmlformats.org/officeDocument/2006/relationships/worksheet" Target="worksheets/sheet942.xml"/><Relationship Id="rId167" Type="http://schemas.openxmlformats.org/officeDocument/2006/relationships/worksheet" Target="worksheets/sheet167.xml"/><Relationship Id="rId374" Type="http://schemas.openxmlformats.org/officeDocument/2006/relationships/worksheet" Target="worksheets/sheet374.xml"/><Relationship Id="rId581" Type="http://schemas.openxmlformats.org/officeDocument/2006/relationships/worksheet" Target="worksheets/sheet581.xml"/><Relationship Id="rId1018" Type="http://schemas.openxmlformats.org/officeDocument/2006/relationships/worksheet" Target="worksheets/sheet1018.xml"/><Relationship Id="rId71" Type="http://schemas.openxmlformats.org/officeDocument/2006/relationships/worksheet" Target="worksheets/sheet71.xml"/><Relationship Id="rId234" Type="http://schemas.openxmlformats.org/officeDocument/2006/relationships/worksheet" Target="worksheets/sheet234.xml"/><Relationship Id="rId679" Type="http://schemas.openxmlformats.org/officeDocument/2006/relationships/worksheet" Target="worksheets/sheet679.xml"/><Relationship Id="rId802" Type="http://schemas.openxmlformats.org/officeDocument/2006/relationships/worksheet" Target="worksheets/sheet802.xml"/><Relationship Id="rId886" Type="http://schemas.openxmlformats.org/officeDocument/2006/relationships/worksheet" Target="worksheets/sheet886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441" Type="http://schemas.openxmlformats.org/officeDocument/2006/relationships/worksheet" Target="worksheets/sheet441.xml"/><Relationship Id="rId539" Type="http://schemas.openxmlformats.org/officeDocument/2006/relationships/worksheet" Target="worksheets/sheet539.xml"/><Relationship Id="rId746" Type="http://schemas.openxmlformats.org/officeDocument/2006/relationships/worksheet" Target="worksheets/sheet746.xml"/><Relationship Id="rId1071" Type="http://schemas.openxmlformats.org/officeDocument/2006/relationships/worksheet" Target="worksheets/sheet1071.xml"/><Relationship Id="rId178" Type="http://schemas.openxmlformats.org/officeDocument/2006/relationships/worksheet" Target="worksheets/sheet178.xml"/><Relationship Id="rId301" Type="http://schemas.openxmlformats.org/officeDocument/2006/relationships/worksheet" Target="worksheets/sheet301.xml"/><Relationship Id="rId953" Type="http://schemas.openxmlformats.org/officeDocument/2006/relationships/worksheet" Target="worksheets/sheet953.xml"/><Relationship Id="rId1029" Type="http://schemas.openxmlformats.org/officeDocument/2006/relationships/worksheet" Target="worksheets/sheet1029.xml"/><Relationship Id="rId82" Type="http://schemas.openxmlformats.org/officeDocument/2006/relationships/worksheet" Target="worksheets/sheet82.xml"/><Relationship Id="rId385" Type="http://schemas.openxmlformats.org/officeDocument/2006/relationships/worksheet" Target="worksheets/sheet385.xml"/><Relationship Id="rId592" Type="http://schemas.openxmlformats.org/officeDocument/2006/relationships/worksheet" Target="worksheets/sheet592.xml"/><Relationship Id="rId606" Type="http://schemas.openxmlformats.org/officeDocument/2006/relationships/worksheet" Target="worksheets/sheet606.xml"/><Relationship Id="rId813" Type="http://schemas.openxmlformats.org/officeDocument/2006/relationships/worksheet" Target="worksheets/sheet813.xml"/><Relationship Id="rId245" Type="http://schemas.openxmlformats.org/officeDocument/2006/relationships/worksheet" Target="worksheets/sheet245.xml"/><Relationship Id="rId452" Type="http://schemas.openxmlformats.org/officeDocument/2006/relationships/worksheet" Target="worksheets/sheet452.xml"/><Relationship Id="rId897" Type="http://schemas.openxmlformats.org/officeDocument/2006/relationships/worksheet" Target="worksheets/sheet897.xml"/><Relationship Id="rId1082" Type="http://schemas.openxmlformats.org/officeDocument/2006/relationships/worksheet" Target="worksheets/sheet1082.xml"/><Relationship Id="rId105" Type="http://schemas.openxmlformats.org/officeDocument/2006/relationships/worksheet" Target="worksheets/sheet105.xml"/><Relationship Id="rId312" Type="http://schemas.openxmlformats.org/officeDocument/2006/relationships/worksheet" Target="worksheets/sheet312.xml"/><Relationship Id="rId757" Type="http://schemas.openxmlformats.org/officeDocument/2006/relationships/worksheet" Target="worksheets/sheet757.xml"/><Relationship Id="rId964" Type="http://schemas.openxmlformats.org/officeDocument/2006/relationships/worksheet" Target="worksheets/sheet964.xml"/><Relationship Id="rId93" Type="http://schemas.openxmlformats.org/officeDocument/2006/relationships/worksheet" Target="worksheets/sheet93.xml"/><Relationship Id="rId189" Type="http://schemas.openxmlformats.org/officeDocument/2006/relationships/worksheet" Target="worksheets/sheet189.xml"/><Relationship Id="rId396" Type="http://schemas.openxmlformats.org/officeDocument/2006/relationships/worksheet" Target="worksheets/sheet396.xml"/><Relationship Id="rId617" Type="http://schemas.openxmlformats.org/officeDocument/2006/relationships/worksheet" Target="worksheets/sheet617.xml"/><Relationship Id="rId824" Type="http://schemas.openxmlformats.org/officeDocument/2006/relationships/worksheet" Target="worksheets/sheet824.xml"/><Relationship Id="rId256" Type="http://schemas.openxmlformats.org/officeDocument/2006/relationships/worksheet" Target="worksheets/sheet256.xml"/><Relationship Id="rId463" Type="http://schemas.openxmlformats.org/officeDocument/2006/relationships/worksheet" Target="worksheets/sheet463.xml"/><Relationship Id="rId670" Type="http://schemas.openxmlformats.org/officeDocument/2006/relationships/worksheet" Target="worksheets/sheet670.xml"/><Relationship Id="rId1093" Type="http://schemas.openxmlformats.org/officeDocument/2006/relationships/worksheet" Target="worksheets/sheet1093.xml"/><Relationship Id="rId1107" Type="http://schemas.openxmlformats.org/officeDocument/2006/relationships/worksheet" Target="worksheets/sheet1107.xml"/><Relationship Id="rId116" Type="http://schemas.openxmlformats.org/officeDocument/2006/relationships/worksheet" Target="worksheets/sheet116.xml"/><Relationship Id="rId323" Type="http://schemas.openxmlformats.org/officeDocument/2006/relationships/worksheet" Target="worksheets/sheet323.xml"/><Relationship Id="rId530" Type="http://schemas.openxmlformats.org/officeDocument/2006/relationships/worksheet" Target="worksheets/sheet530.xml"/><Relationship Id="rId768" Type="http://schemas.openxmlformats.org/officeDocument/2006/relationships/worksheet" Target="worksheets/sheet768.xml"/><Relationship Id="rId975" Type="http://schemas.openxmlformats.org/officeDocument/2006/relationships/worksheet" Target="worksheets/sheet975.xml"/><Relationship Id="rId20" Type="http://schemas.openxmlformats.org/officeDocument/2006/relationships/worksheet" Target="worksheets/sheet20.xml"/><Relationship Id="rId628" Type="http://schemas.openxmlformats.org/officeDocument/2006/relationships/worksheet" Target="worksheets/sheet628.xml"/><Relationship Id="rId835" Type="http://schemas.openxmlformats.org/officeDocument/2006/relationships/worksheet" Target="worksheets/sheet835.xml"/><Relationship Id="rId267" Type="http://schemas.openxmlformats.org/officeDocument/2006/relationships/worksheet" Target="worksheets/sheet267.xml"/><Relationship Id="rId474" Type="http://schemas.openxmlformats.org/officeDocument/2006/relationships/worksheet" Target="worksheets/sheet474.xml"/><Relationship Id="rId1020" Type="http://schemas.openxmlformats.org/officeDocument/2006/relationships/worksheet" Target="worksheets/sheet1020.xml"/><Relationship Id="rId1118" Type="http://schemas.openxmlformats.org/officeDocument/2006/relationships/worksheet" Target="worksheets/sheet1118.xml"/><Relationship Id="rId127" Type="http://schemas.openxmlformats.org/officeDocument/2006/relationships/worksheet" Target="worksheets/sheet127.xml"/><Relationship Id="rId681" Type="http://schemas.openxmlformats.org/officeDocument/2006/relationships/worksheet" Target="worksheets/sheet681.xml"/><Relationship Id="rId779" Type="http://schemas.openxmlformats.org/officeDocument/2006/relationships/worksheet" Target="worksheets/sheet779.xml"/><Relationship Id="rId902" Type="http://schemas.openxmlformats.org/officeDocument/2006/relationships/worksheet" Target="worksheets/sheet902.xml"/><Relationship Id="rId986" Type="http://schemas.openxmlformats.org/officeDocument/2006/relationships/worksheet" Target="worksheets/sheet986.xml"/><Relationship Id="rId31" Type="http://schemas.openxmlformats.org/officeDocument/2006/relationships/worksheet" Target="worksheets/sheet31.xml"/><Relationship Id="rId334" Type="http://schemas.openxmlformats.org/officeDocument/2006/relationships/worksheet" Target="worksheets/sheet334.xml"/><Relationship Id="rId541" Type="http://schemas.openxmlformats.org/officeDocument/2006/relationships/worksheet" Target="worksheets/sheet541.xml"/><Relationship Id="rId639" Type="http://schemas.openxmlformats.org/officeDocument/2006/relationships/worksheet" Target="worksheets/sheet639.xml"/><Relationship Id="rId180" Type="http://schemas.openxmlformats.org/officeDocument/2006/relationships/worksheet" Target="worksheets/sheet180.xml"/><Relationship Id="rId278" Type="http://schemas.openxmlformats.org/officeDocument/2006/relationships/worksheet" Target="worksheets/sheet278.xml"/><Relationship Id="rId401" Type="http://schemas.openxmlformats.org/officeDocument/2006/relationships/worksheet" Target="worksheets/sheet401.xml"/><Relationship Id="rId846" Type="http://schemas.openxmlformats.org/officeDocument/2006/relationships/worksheet" Target="worksheets/sheet846.xml"/><Relationship Id="rId1031" Type="http://schemas.openxmlformats.org/officeDocument/2006/relationships/worksheet" Target="worksheets/sheet1031.xml"/><Relationship Id="rId1129" Type="http://schemas.openxmlformats.org/officeDocument/2006/relationships/worksheet" Target="worksheets/sheet1129.xml"/><Relationship Id="rId485" Type="http://schemas.openxmlformats.org/officeDocument/2006/relationships/worksheet" Target="worksheets/sheet485.xml"/><Relationship Id="rId692" Type="http://schemas.openxmlformats.org/officeDocument/2006/relationships/worksheet" Target="worksheets/sheet692.xml"/><Relationship Id="rId706" Type="http://schemas.openxmlformats.org/officeDocument/2006/relationships/worksheet" Target="worksheets/sheet706.xml"/><Relationship Id="rId913" Type="http://schemas.openxmlformats.org/officeDocument/2006/relationships/worksheet" Target="worksheets/sheet913.xml"/><Relationship Id="rId42" Type="http://schemas.openxmlformats.org/officeDocument/2006/relationships/worksheet" Target="worksheets/sheet42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345" Type="http://schemas.openxmlformats.org/officeDocument/2006/relationships/worksheet" Target="worksheets/sheet345.xml"/><Relationship Id="rId387" Type="http://schemas.openxmlformats.org/officeDocument/2006/relationships/worksheet" Target="worksheets/sheet387.xml"/><Relationship Id="rId510" Type="http://schemas.openxmlformats.org/officeDocument/2006/relationships/worksheet" Target="worksheets/sheet510.xml"/><Relationship Id="rId552" Type="http://schemas.openxmlformats.org/officeDocument/2006/relationships/worksheet" Target="worksheets/sheet552.xml"/><Relationship Id="rId594" Type="http://schemas.openxmlformats.org/officeDocument/2006/relationships/worksheet" Target="worksheets/sheet594.xml"/><Relationship Id="rId608" Type="http://schemas.openxmlformats.org/officeDocument/2006/relationships/worksheet" Target="worksheets/sheet608.xml"/><Relationship Id="rId815" Type="http://schemas.openxmlformats.org/officeDocument/2006/relationships/worksheet" Target="worksheets/sheet815.xml"/><Relationship Id="rId997" Type="http://schemas.openxmlformats.org/officeDocument/2006/relationships/worksheet" Target="worksheets/sheet997.xml"/><Relationship Id="rId191" Type="http://schemas.openxmlformats.org/officeDocument/2006/relationships/worksheet" Target="worksheets/sheet191.xml"/><Relationship Id="rId205" Type="http://schemas.openxmlformats.org/officeDocument/2006/relationships/worksheet" Target="worksheets/sheet205.xml"/><Relationship Id="rId247" Type="http://schemas.openxmlformats.org/officeDocument/2006/relationships/worksheet" Target="worksheets/sheet247.xml"/><Relationship Id="rId412" Type="http://schemas.openxmlformats.org/officeDocument/2006/relationships/worksheet" Target="worksheets/sheet412.xml"/><Relationship Id="rId857" Type="http://schemas.openxmlformats.org/officeDocument/2006/relationships/worksheet" Target="worksheets/sheet857.xml"/><Relationship Id="rId899" Type="http://schemas.openxmlformats.org/officeDocument/2006/relationships/worksheet" Target="worksheets/sheet899.xml"/><Relationship Id="rId1000" Type="http://schemas.openxmlformats.org/officeDocument/2006/relationships/worksheet" Target="worksheets/sheet1000.xml"/><Relationship Id="rId1042" Type="http://schemas.openxmlformats.org/officeDocument/2006/relationships/worksheet" Target="worksheets/sheet1042.xml"/><Relationship Id="rId1084" Type="http://schemas.openxmlformats.org/officeDocument/2006/relationships/worksheet" Target="worksheets/sheet1084.xml"/><Relationship Id="rId107" Type="http://schemas.openxmlformats.org/officeDocument/2006/relationships/worksheet" Target="worksheets/sheet107.xml"/><Relationship Id="rId289" Type="http://schemas.openxmlformats.org/officeDocument/2006/relationships/worksheet" Target="worksheets/sheet289.xml"/><Relationship Id="rId454" Type="http://schemas.openxmlformats.org/officeDocument/2006/relationships/worksheet" Target="worksheets/sheet454.xml"/><Relationship Id="rId496" Type="http://schemas.openxmlformats.org/officeDocument/2006/relationships/worksheet" Target="worksheets/sheet496.xml"/><Relationship Id="rId661" Type="http://schemas.openxmlformats.org/officeDocument/2006/relationships/worksheet" Target="worksheets/sheet661.xml"/><Relationship Id="rId717" Type="http://schemas.openxmlformats.org/officeDocument/2006/relationships/worksheet" Target="worksheets/sheet717.xml"/><Relationship Id="rId759" Type="http://schemas.openxmlformats.org/officeDocument/2006/relationships/worksheet" Target="worksheets/sheet759.xml"/><Relationship Id="rId924" Type="http://schemas.openxmlformats.org/officeDocument/2006/relationships/worksheet" Target="worksheets/sheet924.xml"/><Relationship Id="rId966" Type="http://schemas.openxmlformats.org/officeDocument/2006/relationships/worksheet" Target="worksheets/sheet966.xml"/><Relationship Id="rId11" Type="http://schemas.openxmlformats.org/officeDocument/2006/relationships/worksheet" Target="worksheets/sheet11.xml"/><Relationship Id="rId53" Type="http://schemas.openxmlformats.org/officeDocument/2006/relationships/worksheet" Target="worksheets/sheet53.xml"/><Relationship Id="rId149" Type="http://schemas.openxmlformats.org/officeDocument/2006/relationships/worksheet" Target="worksheets/sheet149.xml"/><Relationship Id="rId314" Type="http://schemas.openxmlformats.org/officeDocument/2006/relationships/worksheet" Target="worksheets/sheet314.xml"/><Relationship Id="rId356" Type="http://schemas.openxmlformats.org/officeDocument/2006/relationships/worksheet" Target="worksheets/sheet356.xml"/><Relationship Id="rId398" Type="http://schemas.openxmlformats.org/officeDocument/2006/relationships/worksheet" Target="worksheets/sheet398.xml"/><Relationship Id="rId521" Type="http://schemas.openxmlformats.org/officeDocument/2006/relationships/worksheet" Target="worksheets/sheet521.xml"/><Relationship Id="rId563" Type="http://schemas.openxmlformats.org/officeDocument/2006/relationships/worksheet" Target="worksheets/sheet563.xml"/><Relationship Id="rId619" Type="http://schemas.openxmlformats.org/officeDocument/2006/relationships/worksheet" Target="worksheets/sheet619.xml"/><Relationship Id="rId770" Type="http://schemas.openxmlformats.org/officeDocument/2006/relationships/worksheet" Target="worksheets/sheet770.xml"/><Relationship Id="rId1151" Type="http://schemas.openxmlformats.org/officeDocument/2006/relationships/externalLink" Target="externalLinks/externalLink2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216" Type="http://schemas.openxmlformats.org/officeDocument/2006/relationships/worksheet" Target="worksheets/sheet216.xml"/><Relationship Id="rId423" Type="http://schemas.openxmlformats.org/officeDocument/2006/relationships/worksheet" Target="worksheets/sheet423.xml"/><Relationship Id="rId826" Type="http://schemas.openxmlformats.org/officeDocument/2006/relationships/worksheet" Target="worksheets/sheet826.xml"/><Relationship Id="rId868" Type="http://schemas.openxmlformats.org/officeDocument/2006/relationships/worksheet" Target="worksheets/sheet868.xml"/><Relationship Id="rId1011" Type="http://schemas.openxmlformats.org/officeDocument/2006/relationships/worksheet" Target="worksheets/sheet1011.xml"/><Relationship Id="rId1053" Type="http://schemas.openxmlformats.org/officeDocument/2006/relationships/worksheet" Target="worksheets/sheet1053.xml"/><Relationship Id="rId1109" Type="http://schemas.openxmlformats.org/officeDocument/2006/relationships/worksheet" Target="worksheets/sheet1109.xml"/><Relationship Id="rId258" Type="http://schemas.openxmlformats.org/officeDocument/2006/relationships/worksheet" Target="worksheets/sheet258.xml"/><Relationship Id="rId465" Type="http://schemas.openxmlformats.org/officeDocument/2006/relationships/worksheet" Target="worksheets/sheet465.xml"/><Relationship Id="rId630" Type="http://schemas.openxmlformats.org/officeDocument/2006/relationships/worksheet" Target="worksheets/sheet630.xml"/><Relationship Id="rId672" Type="http://schemas.openxmlformats.org/officeDocument/2006/relationships/worksheet" Target="worksheets/sheet672.xml"/><Relationship Id="rId728" Type="http://schemas.openxmlformats.org/officeDocument/2006/relationships/worksheet" Target="worksheets/sheet728.xml"/><Relationship Id="rId935" Type="http://schemas.openxmlformats.org/officeDocument/2006/relationships/worksheet" Target="worksheets/sheet935.xml"/><Relationship Id="rId1095" Type="http://schemas.openxmlformats.org/officeDocument/2006/relationships/worksheet" Target="worksheets/sheet1095.xml"/><Relationship Id="rId22" Type="http://schemas.openxmlformats.org/officeDocument/2006/relationships/worksheet" Target="worksheets/sheet22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325" Type="http://schemas.openxmlformats.org/officeDocument/2006/relationships/worksheet" Target="worksheets/sheet325.xml"/><Relationship Id="rId367" Type="http://schemas.openxmlformats.org/officeDocument/2006/relationships/worksheet" Target="worksheets/sheet367.xml"/><Relationship Id="rId532" Type="http://schemas.openxmlformats.org/officeDocument/2006/relationships/worksheet" Target="worksheets/sheet532.xml"/><Relationship Id="rId574" Type="http://schemas.openxmlformats.org/officeDocument/2006/relationships/worksheet" Target="worksheets/sheet574.xml"/><Relationship Id="rId977" Type="http://schemas.openxmlformats.org/officeDocument/2006/relationships/worksheet" Target="worksheets/sheet977.xml"/><Relationship Id="rId1120" Type="http://schemas.openxmlformats.org/officeDocument/2006/relationships/worksheet" Target="worksheets/sheet1120.xml"/><Relationship Id="rId171" Type="http://schemas.openxmlformats.org/officeDocument/2006/relationships/worksheet" Target="worksheets/sheet171.xml"/><Relationship Id="rId227" Type="http://schemas.openxmlformats.org/officeDocument/2006/relationships/worksheet" Target="worksheets/sheet227.xml"/><Relationship Id="rId781" Type="http://schemas.openxmlformats.org/officeDocument/2006/relationships/worksheet" Target="worksheets/sheet781.xml"/><Relationship Id="rId837" Type="http://schemas.openxmlformats.org/officeDocument/2006/relationships/worksheet" Target="worksheets/sheet837.xml"/><Relationship Id="rId879" Type="http://schemas.openxmlformats.org/officeDocument/2006/relationships/worksheet" Target="worksheets/sheet879.xml"/><Relationship Id="rId1022" Type="http://schemas.openxmlformats.org/officeDocument/2006/relationships/worksheet" Target="worksheets/sheet1022.xml"/><Relationship Id="rId269" Type="http://schemas.openxmlformats.org/officeDocument/2006/relationships/worksheet" Target="worksheets/sheet269.xml"/><Relationship Id="rId434" Type="http://schemas.openxmlformats.org/officeDocument/2006/relationships/worksheet" Target="worksheets/sheet434.xml"/><Relationship Id="rId476" Type="http://schemas.openxmlformats.org/officeDocument/2006/relationships/worksheet" Target="worksheets/sheet476.xml"/><Relationship Id="rId641" Type="http://schemas.openxmlformats.org/officeDocument/2006/relationships/worksheet" Target="worksheets/sheet641.xml"/><Relationship Id="rId683" Type="http://schemas.openxmlformats.org/officeDocument/2006/relationships/worksheet" Target="worksheets/sheet683.xml"/><Relationship Id="rId739" Type="http://schemas.openxmlformats.org/officeDocument/2006/relationships/worksheet" Target="worksheets/sheet739.xml"/><Relationship Id="rId890" Type="http://schemas.openxmlformats.org/officeDocument/2006/relationships/worksheet" Target="worksheets/sheet890.xml"/><Relationship Id="rId904" Type="http://schemas.openxmlformats.org/officeDocument/2006/relationships/worksheet" Target="worksheets/sheet904.xml"/><Relationship Id="rId1064" Type="http://schemas.openxmlformats.org/officeDocument/2006/relationships/worksheet" Target="worksheets/sheet1064.xml"/><Relationship Id="rId33" Type="http://schemas.openxmlformats.org/officeDocument/2006/relationships/worksheet" Target="worksheets/sheet33.xml"/><Relationship Id="rId129" Type="http://schemas.openxmlformats.org/officeDocument/2006/relationships/worksheet" Target="worksheets/sheet129.xml"/><Relationship Id="rId280" Type="http://schemas.openxmlformats.org/officeDocument/2006/relationships/worksheet" Target="worksheets/sheet280.xml"/><Relationship Id="rId336" Type="http://schemas.openxmlformats.org/officeDocument/2006/relationships/worksheet" Target="worksheets/sheet336.xml"/><Relationship Id="rId501" Type="http://schemas.openxmlformats.org/officeDocument/2006/relationships/worksheet" Target="worksheets/sheet501.xml"/><Relationship Id="rId543" Type="http://schemas.openxmlformats.org/officeDocument/2006/relationships/worksheet" Target="worksheets/sheet543.xml"/><Relationship Id="rId946" Type="http://schemas.openxmlformats.org/officeDocument/2006/relationships/worksheet" Target="worksheets/sheet946.xml"/><Relationship Id="rId988" Type="http://schemas.openxmlformats.org/officeDocument/2006/relationships/worksheet" Target="worksheets/sheet988.xml"/><Relationship Id="rId1131" Type="http://schemas.openxmlformats.org/officeDocument/2006/relationships/worksheet" Target="worksheets/sheet1131.xml"/><Relationship Id="rId75" Type="http://schemas.openxmlformats.org/officeDocument/2006/relationships/worksheet" Target="worksheets/sheet75.xml"/><Relationship Id="rId140" Type="http://schemas.openxmlformats.org/officeDocument/2006/relationships/worksheet" Target="worksheets/sheet140.xml"/><Relationship Id="rId182" Type="http://schemas.openxmlformats.org/officeDocument/2006/relationships/worksheet" Target="worksheets/sheet182.xml"/><Relationship Id="rId378" Type="http://schemas.openxmlformats.org/officeDocument/2006/relationships/worksheet" Target="worksheets/sheet378.xml"/><Relationship Id="rId403" Type="http://schemas.openxmlformats.org/officeDocument/2006/relationships/worksheet" Target="worksheets/sheet403.xml"/><Relationship Id="rId585" Type="http://schemas.openxmlformats.org/officeDocument/2006/relationships/worksheet" Target="worksheets/sheet585.xml"/><Relationship Id="rId750" Type="http://schemas.openxmlformats.org/officeDocument/2006/relationships/worksheet" Target="worksheets/sheet750.xml"/><Relationship Id="rId792" Type="http://schemas.openxmlformats.org/officeDocument/2006/relationships/worksheet" Target="worksheets/sheet792.xml"/><Relationship Id="rId806" Type="http://schemas.openxmlformats.org/officeDocument/2006/relationships/worksheet" Target="worksheets/sheet806.xml"/><Relationship Id="rId848" Type="http://schemas.openxmlformats.org/officeDocument/2006/relationships/worksheet" Target="worksheets/sheet848.xml"/><Relationship Id="rId1033" Type="http://schemas.openxmlformats.org/officeDocument/2006/relationships/worksheet" Target="worksheets/sheet1033.xml"/><Relationship Id="rId6" Type="http://schemas.openxmlformats.org/officeDocument/2006/relationships/worksheet" Target="worksheets/sheet6.xml"/><Relationship Id="rId238" Type="http://schemas.openxmlformats.org/officeDocument/2006/relationships/worksheet" Target="worksheets/sheet238.xml"/><Relationship Id="rId445" Type="http://schemas.openxmlformats.org/officeDocument/2006/relationships/worksheet" Target="worksheets/sheet445.xml"/><Relationship Id="rId487" Type="http://schemas.openxmlformats.org/officeDocument/2006/relationships/worksheet" Target="worksheets/sheet487.xml"/><Relationship Id="rId610" Type="http://schemas.openxmlformats.org/officeDocument/2006/relationships/worksheet" Target="worksheets/sheet610.xml"/><Relationship Id="rId652" Type="http://schemas.openxmlformats.org/officeDocument/2006/relationships/worksheet" Target="worksheets/sheet652.xml"/><Relationship Id="rId694" Type="http://schemas.openxmlformats.org/officeDocument/2006/relationships/worksheet" Target="worksheets/sheet694.xml"/><Relationship Id="rId708" Type="http://schemas.openxmlformats.org/officeDocument/2006/relationships/worksheet" Target="worksheets/sheet708.xml"/><Relationship Id="rId915" Type="http://schemas.openxmlformats.org/officeDocument/2006/relationships/worksheet" Target="worksheets/sheet915.xml"/><Relationship Id="rId1075" Type="http://schemas.openxmlformats.org/officeDocument/2006/relationships/worksheet" Target="worksheets/sheet1075.xml"/><Relationship Id="rId291" Type="http://schemas.openxmlformats.org/officeDocument/2006/relationships/worksheet" Target="worksheets/sheet291.xml"/><Relationship Id="rId305" Type="http://schemas.openxmlformats.org/officeDocument/2006/relationships/worksheet" Target="worksheets/sheet305.xml"/><Relationship Id="rId347" Type="http://schemas.openxmlformats.org/officeDocument/2006/relationships/worksheet" Target="worksheets/sheet347.xml"/><Relationship Id="rId512" Type="http://schemas.openxmlformats.org/officeDocument/2006/relationships/worksheet" Target="worksheets/sheet512.xml"/><Relationship Id="rId957" Type="http://schemas.openxmlformats.org/officeDocument/2006/relationships/worksheet" Target="worksheets/sheet957.xml"/><Relationship Id="rId999" Type="http://schemas.openxmlformats.org/officeDocument/2006/relationships/worksheet" Target="worksheets/sheet999.xml"/><Relationship Id="rId1100" Type="http://schemas.openxmlformats.org/officeDocument/2006/relationships/worksheet" Target="worksheets/sheet1100.xml"/><Relationship Id="rId1142" Type="http://schemas.openxmlformats.org/officeDocument/2006/relationships/worksheet" Target="worksheets/sheet1142.xml"/><Relationship Id="rId44" Type="http://schemas.openxmlformats.org/officeDocument/2006/relationships/worksheet" Target="worksheets/sheet44.xml"/><Relationship Id="rId86" Type="http://schemas.openxmlformats.org/officeDocument/2006/relationships/worksheet" Target="worksheets/sheet86.xml"/><Relationship Id="rId151" Type="http://schemas.openxmlformats.org/officeDocument/2006/relationships/worksheet" Target="worksheets/sheet151.xml"/><Relationship Id="rId389" Type="http://schemas.openxmlformats.org/officeDocument/2006/relationships/worksheet" Target="worksheets/sheet389.xml"/><Relationship Id="rId554" Type="http://schemas.openxmlformats.org/officeDocument/2006/relationships/worksheet" Target="worksheets/sheet554.xml"/><Relationship Id="rId596" Type="http://schemas.openxmlformats.org/officeDocument/2006/relationships/worksheet" Target="worksheets/sheet596.xml"/><Relationship Id="rId761" Type="http://schemas.openxmlformats.org/officeDocument/2006/relationships/worksheet" Target="worksheets/sheet761.xml"/><Relationship Id="rId817" Type="http://schemas.openxmlformats.org/officeDocument/2006/relationships/worksheet" Target="worksheets/sheet817.xml"/><Relationship Id="rId859" Type="http://schemas.openxmlformats.org/officeDocument/2006/relationships/worksheet" Target="worksheets/sheet859.xml"/><Relationship Id="rId1002" Type="http://schemas.openxmlformats.org/officeDocument/2006/relationships/worksheet" Target="worksheets/sheet1002.xml"/><Relationship Id="rId193" Type="http://schemas.openxmlformats.org/officeDocument/2006/relationships/worksheet" Target="worksheets/sheet193.xml"/><Relationship Id="rId207" Type="http://schemas.openxmlformats.org/officeDocument/2006/relationships/worksheet" Target="worksheets/sheet207.xml"/><Relationship Id="rId249" Type="http://schemas.openxmlformats.org/officeDocument/2006/relationships/worksheet" Target="worksheets/sheet249.xml"/><Relationship Id="rId414" Type="http://schemas.openxmlformats.org/officeDocument/2006/relationships/worksheet" Target="worksheets/sheet414.xml"/><Relationship Id="rId456" Type="http://schemas.openxmlformats.org/officeDocument/2006/relationships/worksheet" Target="worksheets/sheet456.xml"/><Relationship Id="rId498" Type="http://schemas.openxmlformats.org/officeDocument/2006/relationships/worksheet" Target="worksheets/sheet498.xml"/><Relationship Id="rId621" Type="http://schemas.openxmlformats.org/officeDocument/2006/relationships/worksheet" Target="worksheets/sheet621.xml"/><Relationship Id="rId663" Type="http://schemas.openxmlformats.org/officeDocument/2006/relationships/worksheet" Target="worksheets/sheet663.xml"/><Relationship Id="rId870" Type="http://schemas.openxmlformats.org/officeDocument/2006/relationships/worksheet" Target="worksheets/sheet870.xml"/><Relationship Id="rId1044" Type="http://schemas.openxmlformats.org/officeDocument/2006/relationships/worksheet" Target="worksheets/sheet1044.xml"/><Relationship Id="rId1086" Type="http://schemas.openxmlformats.org/officeDocument/2006/relationships/worksheet" Target="worksheets/sheet1086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260" Type="http://schemas.openxmlformats.org/officeDocument/2006/relationships/worksheet" Target="worksheets/sheet260.xml"/><Relationship Id="rId316" Type="http://schemas.openxmlformats.org/officeDocument/2006/relationships/worksheet" Target="worksheets/sheet316.xml"/><Relationship Id="rId523" Type="http://schemas.openxmlformats.org/officeDocument/2006/relationships/worksheet" Target="worksheets/sheet523.xml"/><Relationship Id="rId719" Type="http://schemas.openxmlformats.org/officeDocument/2006/relationships/worksheet" Target="worksheets/sheet719.xml"/><Relationship Id="rId926" Type="http://schemas.openxmlformats.org/officeDocument/2006/relationships/worksheet" Target="worksheets/sheet926.xml"/><Relationship Id="rId968" Type="http://schemas.openxmlformats.org/officeDocument/2006/relationships/worksheet" Target="worksheets/sheet968.xml"/><Relationship Id="rId1111" Type="http://schemas.openxmlformats.org/officeDocument/2006/relationships/worksheet" Target="worksheets/sheet1111.xml"/><Relationship Id="rId1153" Type="http://schemas.openxmlformats.org/officeDocument/2006/relationships/styles" Target="styles.xml"/><Relationship Id="rId55" Type="http://schemas.openxmlformats.org/officeDocument/2006/relationships/worksheet" Target="worksheets/sheet55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358" Type="http://schemas.openxmlformats.org/officeDocument/2006/relationships/worksheet" Target="worksheets/sheet358.xml"/><Relationship Id="rId565" Type="http://schemas.openxmlformats.org/officeDocument/2006/relationships/worksheet" Target="worksheets/sheet565.xml"/><Relationship Id="rId730" Type="http://schemas.openxmlformats.org/officeDocument/2006/relationships/worksheet" Target="worksheets/sheet730.xml"/><Relationship Id="rId772" Type="http://schemas.openxmlformats.org/officeDocument/2006/relationships/worksheet" Target="worksheets/sheet772.xml"/><Relationship Id="rId828" Type="http://schemas.openxmlformats.org/officeDocument/2006/relationships/worksheet" Target="worksheets/sheet828.xml"/><Relationship Id="rId1013" Type="http://schemas.openxmlformats.org/officeDocument/2006/relationships/worksheet" Target="worksheets/sheet1013.xml"/><Relationship Id="rId162" Type="http://schemas.openxmlformats.org/officeDocument/2006/relationships/worksheet" Target="worksheets/sheet162.xml"/><Relationship Id="rId218" Type="http://schemas.openxmlformats.org/officeDocument/2006/relationships/worksheet" Target="worksheets/sheet218.xml"/><Relationship Id="rId425" Type="http://schemas.openxmlformats.org/officeDocument/2006/relationships/worksheet" Target="worksheets/sheet425.xml"/><Relationship Id="rId467" Type="http://schemas.openxmlformats.org/officeDocument/2006/relationships/worksheet" Target="worksheets/sheet467.xml"/><Relationship Id="rId632" Type="http://schemas.openxmlformats.org/officeDocument/2006/relationships/worksheet" Target="worksheets/sheet632.xml"/><Relationship Id="rId1055" Type="http://schemas.openxmlformats.org/officeDocument/2006/relationships/worksheet" Target="worksheets/sheet1055.xml"/><Relationship Id="rId1097" Type="http://schemas.openxmlformats.org/officeDocument/2006/relationships/worksheet" Target="worksheets/sheet1097.xml"/><Relationship Id="rId271" Type="http://schemas.openxmlformats.org/officeDocument/2006/relationships/worksheet" Target="worksheets/sheet271.xml"/><Relationship Id="rId674" Type="http://schemas.openxmlformats.org/officeDocument/2006/relationships/worksheet" Target="worksheets/sheet674.xml"/><Relationship Id="rId881" Type="http://schemas.openxmlformats.org/officeDocument/2006/relationships/worksheet" Target="worksheets/sheet881.xml"/><Relationship Id="rId937" Type="http://schemas.openxmlformats.org/officeDocument/2006/relationships/worksheet" Target="worksheets/sheet937.xml"/><Relationship Id="rId979" Type="http://schemas.openxmlformats.org/officeDocument/2006/relationships/worksheet" Target="worksheets/sheet979.xml"/><Relationship Id="rId1122" Type="http://schemas.openxmlformats.org/officeDocument/2006/relationships/worksheet" Target="worksheets/sheet1122.xml"/><Relationship Id="rId24" Type="http://schemas.openxmlformats.org/officeDocument/2006/relationships/worksheet" Target="worksheets/sheet24.xml"/><Relationship Id="rId66" Type="http://schemas.openxmlformats.org/officeDocument/2006/relationships/worksheet" Target="worksheets/sheet66.xml"/><Relationship Id="rId131" Type="http://schemas.openxmlformats.org/officeDocument/2006/relationships/worksheet" Target="worksheets/sheet131.xml"/><Relationship Id="rId327" Type="http://schemas.openxmlformats.org/officeDocument/2006/relationships/worksheet" Target="worksheets/sheet327.xml"/><Relationship Id="rId369" Type="http://schemas.openxmlformats.org/officeDocument/2006/relationships/worksheet" Target="worksheets/sheet369.xml"/><Relationship Id="rId534" Type="http://schemas.openxmlformats.org/officeDocument/2006/relationships/worksheet" Target="worksheets/sheet534.xml"/><Relationship Id="rId576" Type="http://schemas.openxmlformats.org/officeDocument/2006/relationships/worksheet" Target="worksheets/sheet576.xml"/><Relationship Id="rId741" Type="http://schemas.openxmlformats.org/officeDocument/2006/relationships/worksheet" Target="worksheets/sheet741.xml"/><Relationship Id="rId783" Type="http://schemas.openxmlformats.org/officeDocument/2006/relationships/worksheet" Target="worksheets/sheet783.xml"/><Relationship Id="rId839" Type="http://schemas.openxmlformats.org/officeDocument/2006/relationships/worksheet" Target="worksheets/sheet839.xml"/><Relationship Id="rId990" Type="http://schemas.openxmlformats.org/officeDocument/2006/relationships/worksheet" Target="worksheets/sheet990.xml"/><Relationship Id="rId173" Type="http://schemas.openxmlformats.org/officeDocument/2006/relationships/worksheet" Target="worksheets/sheet173.xml"/><Relationship Id="rId229" Type="http://schemas.openxmlformats.org/officeDocument/2006/relationships/worksheet" Target="worksheets/sheet229.xml"/><Relationship Id="rId380" Type="http://schemas.openxmlformats.org/officeDocument/2006/relationships/worksheet" Target="worksheets/sheet380.xml"/><Relationship Id="rId436" Type="http://schemas.openxmlformats.org/officeDocument/2006/relationships/worksheet" Target="worksheets/sheet436.xml"/><Relationship Id="rId601" Type="http://schemas.openxmlformats.org/officeDocument/2006/relationships/worksheet" Target="worksheets/sheet601.xml"/><Relationship Id="rId643" Type="http://schemas.openxmlformats.org/officeDocument/2006/relationships/worksheet" Target="worksheets/sheet643.xml"/><Relationship Id="rId1024" Type="http://schemas.openxmlformats.org/officeDocument/2006/relationships/worksheet" Target="worksheets/sheet1024.xml"/><Relationship Id="rId1066" Type="http://schemas.openxmlformats.org/officeDocument/2006/relationships/worksheet" Target="worksheets/sheet1066.xml"/><Relationship Id="rId240" Type="http://schemas.openxmlformats.org/officeDocument/2006/relationships/worksheet" Target="worksheets/sheet240.xml"/><Relationship Id="rId478" Type="http://schemas.openxmlformats.org/officeDocument/2006/relationships/worksheet" Target="worksheets/sheet478.xml"/><Relationship Id="rId685" Type="http://schemas.openxmlformats.org/officeDocument/2006/relationships/worksheet" Target="worksheets/sheet685.xml"/><Relationship Id="rId850" Type="http://schemas.openxmlformats.org/officeDocument/2006/relationships/worksheet" Target="worksheets/sheet850.xml"/><Relationship Id="rId892" Type="http://schemas.openxmlformats.org/officeDocument/2006/relationships/worksheet" Target="worksheets/sheet892.xml"/><Relationship Id="rId906" Type="http://schemas.openxmlformats.org/officeDocument/2006/relationships/worksheet" Target="worksheets/sheet906.xml"/><Relationship Id="rId948" Type="http://schemas.openxmlformats.org/officeDocument/2006/relationships/worksheet" Target="worksheets/sheet948.xml"/><Relationship Id="rId1133" Type="http://schemas.openxmlformats.org/officeDocument/2006/relationships/worksheet" Target="worksheets/sheet1133.xml"/><Relationship Id="rId35" Type="http://schemas.openxmlformats.org/officeDocument/2006/relationships/worksheet" Target="worksheets/sheet35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282" Type="http://schemas.openxmlformats.org/officeDocument/2006/relationships/worksheet" Target="worksheets/sheet282.xml"/><Relationship Id="rId338" Type="http://schemas.openxmlformats.org/officeDocument/2006/relationships/worksheet" Target="worksheets/sheet338.xml"/><Relationship Id="rId503" Type="http://schemas.openxmlformats.org/officeDocument/2006/relationships/worksheet" Target="worksheets/sheet503.xml"/><Relationship Id="rId545" Type="http://schemas.openxmlformats.org/officeDocument/2006/relationships/worksheet" Target="worksheets/sheet545.xml"/><Relationship Id="rId587" Type="http://schemas.openxmlformats.org/officeDocument/2006/relationships/worksheet" Target="worksheets/sheet587.xml"/><Relationship Id="rId710" Type="http://schemas.openxmlformats.org/officeDocument/2006/relationships/worksheet" Target="worksheets/sheet710.xml"/><Relationship Id="rId752" Type="http://schemas.openxmlformats.org/officeDocument/2006/relationships/worksheet" Target="worksheets/sheet752.xml"/><Relationship Id="rId808" Type="http://schemas.openxmlformats.org/officeDocument/2006/relationships/worksheet" Target="worksheets/sheet808.xml"/><Relationship Id="rId8" Type="http://schemas.openxmlformats.org/officeDocument/2006/relationships/worksheet" Target="worksheets/sheet8.xml"/><Relationship Id="rId142" Type="http://schemas.openxmlformats.org/officeDocument/2006/relationships/worksheet" Target="worksheets/sheet142.xml"/><Relationship Id="rId184" Type="http://schemas.openxmlformats.org/officeDocument/2006/relationships/worksheet" Target="worksheets/sheet184.xml"/><Relationship Id="rId391" Type="http://schemas.openxmlformats.org/officeDocument/2006/relationships/worksheet" Target="worksheets/sheet391.xml"/><Relationship Id="rId405" Type="http://schemas.openxmlformats.org/officeDocument/2006/relationships/worksheet" Target="worksheets/sheet405.xml"/><Relationship Id="rId447" Type="http://schemas.openxmlformats.org/officeDocument/2006/relationships/worksheet" Target="worksheets/sheet447.xml"/><Relationship Id="rId612" Type="http://schemas.openxmlformats.org/officeDocument/2006/relationships/worksheet" Target="worksheets/sheet612.xml"/><Relationship Id="rId794" Type="http://schemas.openxmlformats.org/officeDocument/2006/relationships/worksheet" Target="worksheets/sheet794.xml"/><Relationship Id="rId1035" Type="http://schemas.openxmlformats.org/officeDocument/2006/relationships/worksheet" Target="worksheets/sheet1035.xml"/><Relationship Id="rId1077" Type="http://schemas.openxmlformats.org/officeDocument/2006/relationships/worksheet" Target="worksheets/sheet1077.xml"/><Relationship Id="rId251" Type="http://schemas.openxmlformats.org/officeDocument/2006/relationships/worksheet" Target="worksheets/sheet251.xml"/><Relationship Id="rId489" Type="http://schemas.openxmlformats.org/officeDocument/2006/relationships/worksheet" Target="worksheets/sheet489.xml"/><Relationship Id="rId654" Type="http://schemas.openxmlformats.org/officeDocument/2006/relationships/worksheet" Target="worksheets/sheet654.xml"/><Relationship Id="rId696" Type="http://schemas.openxmlformats.org/officeDocument/2006/relationships/worksheet" Target="worksheets/sheet696.xml"/><Relationship Id="rId861" Type="http://schemas.openxmlformats.org/officeDocument/2006/relationships/worksheet" Target="worksheets/sheet861.xml"/><Relationship Id="rId917" Type="http://schemas.openxmlformats.org/officeDocument/2006/relationships/worksheet" Target="worksheets/sheet917.xml"/><Relationship Id="rId959" Type="http://schemas.openxmlformats.org/officeDocument/2006/relationships/worksheet" Target="worksheets/sheet959.xml"/><Relationship Id="rId1102" Type="http://schemas.openxmlformats.org/officeDocument/2006/relationships/worksheet" Target="worksheets/sheet1102.xml"/><Relationship Id="rId46" Type="http://schemas.openxmlformats.org/officeDocument/2006/relationships/worksheet" Target="worksheets/sheet46.xml"/><Relationship Id="rId293" Type="http://schemas.openxmlformats.org/officeDocument/2006/relationships/worksheet" Target="worksheets/sheet293.xml"/><Relationship Id="rId307" Type="http://schemas.openxmlformats.org/officeDocument/2006/relationships/worksheet" Target="worksheets/sheet307.xml"/><Relationship Id="rId349" Type="http://schemas.openxmlformats.org/officeDocument/2006/relationships/worksheet" Target="worksheets/sheet349.xml"/><Relationship Id="rId514" Type="http://schemas.openxmlformats.org/officeDocument/2006/relationships/worksheet" Target="worksheets/sheet514.xml"/><Relationship Id="rId556" Type="http://schemas.openxmlformats.org/officeDocument/2006/relationships/worksheet" Target="worksheets/sheet556.xml"/><Relationship Id="rId721" Type="http://schemas.openxmlformats.org/officeDocument/2006/relationships/worksheet" Target="worksheets/sheet721.xml"/><Relationship Id="rId763" Type="http://schemas.openxmlformats.org/officeDocument/2006/relationships/worksheet" Target="worksheets/sheet763.xml"/><Relationship Id="rId1144" Type="http://schemas.openxmlformats.org/officeDocument/2006/relationships/worksheet" Target="worksheets/sheet1144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53" Type="http://schemas.openxmlformats.org/officeDocument/2006/relationships/worksheet" Target="worksheets/sheet153.xml"/><Relationship Id="rId195" Type="http://schemas.openxmlformats.org/officeDocument/2006/relationships/worksheet" Target="worksheets/sheet195.xml"/><Relationship Id="rId209" Type="http://schemas.openxmlformats.org/officeDocument/2006/relationships/worksheet" Target="worksheets/sheet209.xml"/><Relationship Id="rId360" Type="http://schemas.openxmlformats.org/officeDocument/2006/relationships/worksheet" Target="worksheets/sheet360.xml"/><Relationship Id="rId416" Type="http://schemas.openxmlformats.org/officeDocument/2006/relationships/worksheet" Target="worksheets/sheet416.xml"/><Relationship Id="rId598" Type="http://schemas.openxmlformats.org/officeDocument/2006/relationships/worksheet" Target="worksheets/sheet598.xml"/><Relationship Id="rId819" Type="http://schemas.openxmlformats.org/officeDocument/2006/relationships/worksheet" Target="worksheets/sheet819.xml"/><Relationship Id="rId970" Type="http://schemas.openxmlformats.org/officeDocument/2006/relationships/worksheet" Target="worksheets/sheet970.xml"/><Relationship Id="rId1004" Type="http://schemas.openxmlformats.org/officeDocument/2006/relationships/worksheet" Target="worksheets/sheet1004.xml"/><Relationship Id="rId1046" Type="http://schemas.openxmlformats.org/officeDocument/2006/relationships/worksheet" Target="worksheets/sheet1046.xml"/><Relationship Id="rId220" Type="http://schemas.openxmlformats.org/officeDocument/2006/relationships/worksheet" Target="worksheets/sheet220.xml"/><Relationship Id="rId458" Type="http://schemas.openxmlformats.org/officeDocument/2006/relationships/worksheet" Target="worksheets/sheet458.xml"/><Relationship Id="rId623" Type="http://schemas.openxmlformats.org/officeDocument/2006/relationships/worksheet" Target="worksheets/sheet623.xml"/><Relationship Id="rId665" Type="http://schemas.openxmlformats.org/officeDocument/2006/relationships/worksheet" Target="worksheets/sheet665.xml"/><Relationship Id="rId830" Type="http://schemas.openxmlformats.org/officeDocument/2006/relationships/worksheet" Target="worksheets/sheet830.xml"/><Relationship Id="rId872" Type="http://schemas.openxmlformats.org/officeDocument/2006/relationships/worksheet" Target="worksheets/sheet872.xml"/><Relationship Id="rId928" Type="http://schemas.openxmlformats.org/officeDocument/2006/relationships/worksheet" Target="worksheets/sheet928.xml"/><Relationship Id="rId1088" Type="http://schemas.openxmlformats.org/officeDocument/2006/relationships/worksheet" Target="worksheets/sheet1088.xml"/><Relationship Id="rId15" Type="http://schemas.openxmlformats.org/officeDocument/2006/relationships/worksheet" Target="worksheets/sheet15.xml"/><Relationship Id="rId57" Type="http://schemas.openxmlformats.org/officeDocument/2006/relationships/worksheet" Target="worksheets/sheet57.xml"/><Relationship Id="rId262" Type="http://schemas.openxmlformats.org/officeDocument/2006/relationships/worksheet" Target="worksheets/sheet262.xml"/><Relationship Id="rId318" Type="http://schemas.openxmlformats.org/officeDocument/2006/relationships/worksheet" Target="worksheets/sheet318.xml"/><Relationship Id="rId525" Type="http://schemas.openxmlformats.org/officeDocument/2006/relationships/worksheet" Target="worksheets/sheet525.xml"/><Relationship Id="rId567" Type="http://schemas.openxmlformats.org/officeDocument/2006/relationships/worksheet" Target="worksheets/sheet567.xml"/><Relationship Id="rId732" Type="http://schemas.openxmlformats.org/officeDocument/2006/relationships/worksheet" Target="worksheets/sheet732.xml"/><Relationship Id="rId1113" Type="http://schemas.openxmlformats.org/officeDocument/2006/relationships/worksheet" Target="worksheets/sheet1113.xml"/><Relationship Id="rId1155" Type="http://schemas.openxmlformats.org/officeDocument/2006/relationships/calcChain" Target="calcChain.xml"/><Relationship Id="rId99" Type="http://schemas.openxmlformats.org/officeDocument/2006/relationships/worksheet" Target="worksheets/sheet99.xml"/><Relationship Id="rId122" Type="http://schemas.openxmlformats.org/officeDocument/2006/relationships/worksheet" Target="worksheets/sheet122.xml"/><Relationship Id="rId164" Type="http://schemas.openxmlformats.org/officeDocument/2006/relationships/worksheet" Target="worksheets/sheet164.xml"/><Relationship Id="rId371" Type="http://schemas.openxmlformats.org/officeDocument/2006/relationships/worksheet" Target="worksheets/sheet371.xml"/><Relationship Id="rId774" Type="http://schemas.openxmlformats.org/officeDocument/2006/relationships/worksheet" Target="worksheets/sheet774.xml"/><Relationship Id="rId981" Type="http://schemas.openxmlformats.org/officeDocument/2006/relationships/worksheet" Target="worksheets/sheet981.xml"/><Relationship Id="rId1015" Type="http://schemas.openxmlformats.org/officeDocument/2006/relationships/worksheet" Target="worksheets/sheet1015.xml"/><Relationship Id="rId1057" Type="http://schemas.openxmlformats.org/officeDocument/2006/relationships/worksheet" Target="worksheets/sheet1057.xml"/><Relationship Id="rId427" Type="http://schemas.openxmlformats.org/officeDocument/2006/relationships/worksheet" Target="worksheets/sheet427.xml"/><Relationship Id="rId469" Type="http://schemas.openxmlformats.org/officeDocument/2006/relationships/worksheet" Target="worksheets/sheet469.xml"/><Relationship Id="rId634" Type="http://schemas.openxmlformats.org/officeDocument/2006/relationships/worksheet" Target="worksheets/sheet634.xml"/><Relationship Id="rId676" Type="http://schemas.openxmlformats.org/officeDocument/2006/relationships/worksheet" Target="worksheets/sheet676.xml"/><Relationship Id="rId841" Type="http://schemas.openxmlformats.org/officeDocument/2006/relationships/worksheet" Target="worksheets/sheet841.xml"/><Relationship Id="rId883" Type="http://schemas.openxmlformats.org/officeDocument/2006/relationships/worksheet" Target="worksheets/sheet883.xml"/><Relationship Id="rId1099" Type="http://schemas.openxmlformats.org/officeDocument/2006/relationships/worksheet" Target="worksheets/sheet1099.xml"/><Relationship Id="rId26" Type="http://schemas.openxmlformats.org/officeDocument/2006/relationships/worksheet" Target="worksheets/sheet26.xml"/><Relationship Id="rId231" Type="http://schemas.openxmlformats.org/officeDocument/2006/relationships/worksheet" Target="worksheets/sheet231.xml"/><Relationship Id="rId273" Type="http://schemas.openxmlformats.org/officeDocument/2006/relationships/worksheet" Target="worksheets/sheet273.xml"/><Relationship Id="rId329" Type="http://schemas.openxmlformats.org/officeDocument/2006/relationships/worksheet" Target="worksheets/sheet329.xml"/><Relationship Id="rId480" Type="http://schemas.openxmlformats.org/officeDocument/2006/relationships/worksheet" Target="worksheets/sheet480.xml"/><Relationship Id="rId536" Type="http://schemas.openxmlformats.org/officeDocument/2006/relationships/worksheet" Target="worksheets/sheet536.xml"/><Relationship Id="rId701" Type="http://schemas.openxmlformats.org/officeDocument/2006/relationships/worksheet" Target="worksheets/sheet701.xml"/><Relationship Id="rId939" Type="http://schemas.openxmlformats.org/officeDocument/2006/relationships/worksheet" Target="worksheets/sheet939.xml"/><Relationship Id="rId1124" Type="http://schemas.openxmlformats.org/officeDocument/2006/relationships/worksheet" Target="worksheets/sheet1124.xml"/><Relationship Id="rId68" Type="http://schemas.openxmlformats.org/officeDocument/2006/relationships/worksheet" Target="worksheets/sheet68.xml"/><Relationship Id="rId133" Type="http://schemas.openxmlformats.org/officeDocument/2006/relationships/worksheet" Target="worksheets/sheet133.xml"/><Relationship Id="rId175" Type="http://schemas.openxmlformats.org/officeDocument/2006/relationships/worksheet" Target="worksheets/sheet175.xml"/><Relationship Id="rId340" Type="http://schemas.openxmlformats.org/officeDocument/2006/relationships/worksheet" Target="worksheets/sheet340.xml"/><Relationship Id="rId578" Type="http://schemas.openxmlformats.org/officeDocument/2006/relationships/worksheet" Target="worksheets/sheet578.xml"/><Relationship Id="rId743" Type="http://schemas.openxmlformats.org/officeDocument/2006/relationships/worksheet" Target="worksheets/sheet743.xml"/><Relationship Id="rId785" Type="http://schemas.openxmlformats.org/officeDocument/2006/relationships/worksheet" Target="worksheets/sheet785.xml"/><Relationship Id="rId950" Type="http://schemas.openxmlformats.org/officeDocument/2006/relationships/worksheet" Target="worksheets/sheet950.xml"/><Relationship Id="rId992" Type="http://schemas.openxmlformats.org/officeDocument/2006/relationships/worksheet" Target="worksheets/sheet992.xml"/><Relationship Id="rId1026" Type="http://schemas.openxmlformats.org/officeDocument/2006/relationships/worksheet" Target="worksheets/sheet1026.xml"/><Relationship Id="rId200" Type="http://schemas.openxmlformats.org/officeDocument/2006/relationships/worksheet" Target="worksheets/sheet200.xml"/><Relationship Id="rId382" Type="http://schemas.openxmlformats.org/officeDocument/2006/relationships/worksheet" Target="worksheets/sheet382.xml"/><Relationship Id="rId438" Type="http://schemas.openxmlformats.org/officeDocument/2006/relationships/worksheet" Target="worksheets/sheet438.xml"/><Relationship Id="rId603" Type="http://schemas.openxmlformats.org/officeDocument/2006/relationships/worksheet" Target="worksheets/sheet603.xml"/><Relationship Id="rId645" Type="http://schemas.openxmlformats.org/officeDocument/2006/relationships/worksheet" Target="worksheets/sheet645.xml"/><Relationship Id="rId687" Type="http://schemas.openxmlformats.org/officeDocument/2006/relationships/worksheet" Target="worksheets/sheet687.xml"/><Relationship Id="rId810" Type="http://schemas.openxmlformats.org/officeDocument/2006/relationships/worksheet" Target="worksheets/sheet810.xml"/><Relationship Id="rId852" Type="http://schemas.openxmlformats.org/officeDocument/2006/relationships/worksheet" Target="worksheets/sheet852.xml"/><Relationship Id="rId908" Type="http://schemas.openxmlformats.org/officeDocument/2006/relationships/worksheet" Target="worksheets/sheet908.xml"/><Relationship Id="rId1068" Type="http://schemas.openxmlformats.org/officeDocument/2006/relationships/worksheet" Target="worksheets/sheet1068.xml"/><Relationship Id="rId242" Type="http://schemas.openxmlformats.org/officeDocument/2006/relationships/worksheet" Target="worksheets/sheet242.xml"/><Relationship Id="rId284" Type="http://schemas.openxmlformats.org/officeDocument/2006/relationships/worksheet" Target="worksheets/sheet284.xml"/><Relationship Id="rId491" Type="http://schemas.openxmlformats.org/officeDocument/2006/relationships/worksheet" Target="worksheets/sheet491.xml"/><Relationship Id="rId505" Type="http://schemas.openxmlformats.org/officeDocument/2006/relationships/worksheet" Target="worksheets/sheet505.xml"/><Relationship Id="rId712" Type="http://schemas.openxmlformats.org/officeDocument/2006/relationships/worksheet" Target="worksheets/sheet712.xml"/><Relationship Id="rId894" Type="http://schemas.openxmlformats.org/officeDocument/2006/relationships/worksheet" Target="worksheets/sheet894.xml"/><Relationship Id="rId1135" Type="http://schemas.openxmlformats.org/officeDocument/2006/relationships/worksheet" Target="worksheets/sheet1135.xml"/><Relationship Id="rId37" Type="http://schemas.openxmlformats.org/officeDocument/2006/relationships/worksheet" Target="worksheets/sheet37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44" Type="http://schemas.openxmlformats.org/officeDocument/2006/relationships/worksheet" Target="worksheets/sheet144.xml"/><Relationship Id="rId547" Type="http://schemas.openxmlformats.org/officeDocument/2006/relationships/worksheet" Target="worksheets/sheet547.xml"/><Relationship Id="rId589" Type="http://schemas.openxmlformats.org/officeDocument/2006/relationships/worksheet" Target="worksheets/sheet589.xml"/><Relationship Id="rId754" Type="http://schemas.openxmlformats.org/officeDocument/2006/relationships/worksheet" Target="worksheets/sheet754.xml"/><Relationship Id="rId796" Type="http://schemas.openxmlformats.org/officeDocument/2006/relationships/worksheet" Target="worksheets/sheet796.xml"/><Relationship Id="rId961" Type="http://schemas.openxmlformats.org/officeDocument/2006/relationships/worksheet" Target="worksheets/sheet961.xml"/><Relationship Id="rId90" Type="http://schemas.openxmlformats.org/officeDocument/2006/relationships/worksheet" Target="worksheets/sheet90.xml"/><Relationship Id="rId186" Type="http://schemas.openxmlformats.org/officeDocument/2006/relationships/worksheet" Target="worksheets/sheet186.xml"/><Relationship Id="rId351" Type="http://schemas.openxmlformats.org/officeDocument/2006/relationships/worksheet" Target="worksheets/sheet351.xml"/><Relationship Id="rId393" Type="http://schemas.openxmlformats.org/officeDocument/2006/relationships/worksheet" Target="worksheets/sheet393.xml"/><Relationship Id="rId407" Type="http://schemas.openxmlformats.org/officeDocument/2006/relationships/worksheet" Target="worksheets/sheet407.xml"/><Relationship Id="rId449" Type="http://schemas.openxmlformats.org/officeDocument/2006/relationships/worksheet" Target="worksheets/sheet449.xml"/><Relationship Id="rId614" Type="http://schemas.openxmlformats.org/officeDocument/2006/relationships/worksheet" Target="worksheets/sheet614.xml"/><Relationship Id="rId656" Type="http://schemas.openxmlformats.org/officeDocument/2006/relationships/worksheet" Target="worksheets/sheet656.xml"/><Relationship Id="rId821" Type="http://schemas.openxmlformats.org/officeDocument/2006/relationships/worksheet" Target="worksheets/sheet821.xml"/><Relationship Id="rId863" Type="http://schemas.openxmlformats.org/officeDocument/2006/relationships/worksheet" Target="worksheets/sheet863.xml"/><Relationship Id="rId1037" Type="http://schemas.openxmlformats.org/officeDocument/2006/relationships/worksheet" Target="worksheets/sheet1037.xml"/><Relationship Id="rId1079" Type="http://schemas.openxmlformats.org/officeDocument/2006/relationships/worksheet" Target="worksheets/sheet1079.xml"/><Relationship Id="rId211" Type="http://schemas.openxmlformats.org/officeDocument/2006/relationships/worksheet" Target="worksheets/sheet211.xml"/><Relationship Id="rId253" Type="http://schemas.openxmlformats.org/officeDocument/2006/relationships/worksheet" Target="worksheets/sheet253.xml"/><Relationship Id="rId295" Type="http://schemas.openxmlformats.org/officeDocument/2006/relationships/worksheet" Target="worksheets/sheet295.xml"/><Relationship Id="rId309" Type="http://schemas.openxmlformats.org/officeDocument/2006/relationships/worksheet" Target="worksheets/sheet309.xml"/><Relationship Id="rId460" Type="http://schemas.openxmlformats.org/officeDocument/2006/relationships/worksheet" Target="worksheets/sheet460.xml"/><Relationship Id="rId516" Type="http://schemas.openxmlformats.org/officeDocument/2006/relationships/worksheet" Target="worksheets/sheet516.xml"/><Relationship Id="rId698" Type="http://schemas.openxmlformats.org/officeDocument/2006/relationships/worksheet" Target="worksheets/sheet698.xml"/><Relationship Id="rId919" Type="http://schemas.openxmlformats.org/officeDocument/2006/relationships/worksheet" Target="worksheets/sheet919.xml"/><Relationship Id="rId1090" Type="http://schemas.openxmlformats.org/officeDocument/2006/relationships/worksheet" Target="worksheets/sheet1090.xml"/><Relationship Id="rId1104" Type="http://schemas.openxmlformats.org/officeDocument/2006/relationships/worksheet" Target="worksheets/sheet1104.xml"/><Relationship Id="rId1146" Type="http://schemas.openxmlformats.org/officeDocument/2006/relationships/worksheet" Target="worksheets/sheet1146.xml"/><Relationship Id="rId48" Type="http://schemas.openxmlformats.org/officeDocument/2006/relationships/worksheet" Target="worksheets/sheet48.xml"/><Relationship Id="rId113" Type="http://schemas.openxmlformats.org/officeDocument/2006/relationships/worksheet" Target="worksheets/sheet113.xml"/><Relationship Id="rId320" Type="http://schemas.openxmlformats.org/officeDocument/2006/relationships/worksheet" Target="worksheets/sheet320.xml"/><Relationship Id="rId558" Type="http://schemas.openxmlformats.org/officeDocument/2006/relationships/worksheet" Target="worksheets/sheet558.xml"/><Relationship Id="rId723" Type="http://schemas.openxmlformats.org/officeDocument/2006/relationships/worksheet" Target="worksheets/sheet723.xml"/><Relationship Id="rId765" Type="http://schemas.openxmlformats.org/officeDocument/2006/relationships/worksheet" Target="worksheets/sheet765.xml"/><Relationship Id="rId930" Type="http://schemas.openxmlformats.org/officeDocument/2006/relationships/worksheet" Target="worksheets/sheet930.xml"/><Relationship Id="rId972" Type="http://schemas.openxmlformats.org/officeDocument/2006/relationships/worksheet" Target="worksheets/sheet972.xml"/><Relationship Id="rId1006" Type="http://schemas.openxmlformats.org/officeDocument/2006/relationships/worksheet" Target="worksheets/sheet1006.xml"/><Relationship Id="rId155" Type="http://schemas.openxmlformats.org/officeDocument/2006/relationships/worksheet" Target="worksheets/sheet155.xml"/><Relationship Id="rId197" Type="http://schemas.openxmlformats.org/officeDocument/2006/relationships/worksheet" Target="worksheets/sheet197.xml"/><Relationship Id="rId362" Type="http://schemas.openxmlformats.org/officeDocument/2006/relationships/worksheet" Target="worksheets/sheet362.xml"/><Relationship Id="rId418" Type="http://schemas.openxmlformats.org/officeDocument/2006/relationships/worksheet" Target="worksheets/sheet418.xml"/><Relationship Id="rId625" Type="http://schemas.openxmlformats.org/officeDocument/2006/relationships/worksheet" Target="worksheets/sheet625.xml"/><Relationship Id="rId832" Type="http://schemas.openxmlformats.org/officeDocument/2006/relationships/worksheet" Target="worksheets/sheet832.xml"/><Relationship Id="rId1048" Type="http://schemas.openxmlformats.org/officeDocument/2006/relationships/worksheet" Target="worksheets/sheet1048.xml"/><Relationship Id="rId222" Type="http://schemas.openxmlformats.org/officeDocument/2006/relationships/worksheet" Target="worksheets/sheet222.xml"/><Relationship Id="rId264" Type="http://schemas.openxmlformats.org/officeDocument/2006/relationships/worksheet" Target="worksheets/sheet264.xml"/><Relationship Id="rId471" Type="http://schemas.openxmlformats.org/officeDocument/2006/relationships/worksheet" Target="worksheets/sheet471.xml"/><Relationship Id="rId667" Type="http://schemas.openxmlformats.org/officeDocument/2006/relationships/worksheet" Target="worksheets/sheet667.xml"/><Relationship Id="rId874" Type="http://schemas.openxmlformats.org/officeDocument/2006/relationships/worksheet" Target="worksheets/sheet874.xml"/><Relationship Id="rId1115" Type="http://schemas.openxmlformats.org/officeDocument/2006/relationships/worksheet" Target="worksheets/sheet1115.xml"/><Relationship Id="rId17" Type="http://schemas.openxmlformats.org/officeDocument/2006/relationships/worksheet" Target="worksheets/sheet17.xml"/><Relationship Id="rId59" Type="http://schemas.openxmlformats.org/officeDocument/2006/relationships/worksheet" Target="worksheets/sheet59.xml"/><Relationship Id="rId124" Type="http://schemas.openxmlformats.org/officeDocument/2006/relationships/worksheet" Target="worksheets/sheet124.xml"/><Relationship Id="rId527" Type="http://schemas.openxmlformats.org/officeDocument/2006/relationships/worksheet" Target="worksheets/sheet527.xml"/><Relationship Id="rId569" Type="http://schemas.openxmlformats.org/officeDocument/2006/relationships/worksheet" Target="worksheets/sheet569.xml"/><Relationship Id="rId734" Type="http://schemas.openxmlformats.org/officeDocument/2006/relationships/worksheet" Target="worksheets/sheet734.xml"/><Relationship Id="rId776" Type="http://schemas.openxmlformats.org/officeDocument/2006/relationships/worksheet" Target="worksheets/sheet776.xml"/><Relationship Id="rId941" Type="http://schemas.openxmlformats.org/officeDocument/2006/relationships/worksheet" Target="worksheets/sheet941.xml"/><Relationship Id="rId983" Type="http://schemas.openxmlformats.org/officeDocument/2006/relationships/worksheet" Target="worksheets/sheet983.xml"/><Relationship Id="rId70" Type="http://schemas.openxmlformats.org/officeDocument/2006/relationships/worksheet" Target="worksheets/sheet70.xml"/><Relationship Id="rId166" Type="http://schemas.openxmlformats.org/officeDocument/2006/relationships/worksheet" Target="worksheets/sheet166.xml"/><Relationship Id="rId331" Type="http://schemas.openxmlformats.org/officeDocument/2006/relationships/worksheet" Target="worksheets/sheet331.xml"/><Relationship Id="rId373" Type="http://schemas.openxmlformats.org/officeDocument/2006/relationships/worksheet" Target="worksheets/sheet373.xml"/><Relationship Id="rId429" Type="http://schemas.openxmlformats.org/officeDocument/2006/relationships/worksheet" Target="worksheets/sheet429.xml"/><Relationship Id="rId580" Type="http://schemas.openxmlformats.org/officeDocument/2006/relationships/worksheet" Target="worksheets/sheet580.xml"/><Relationship Id="rId636" Type="http://schemas.openxmlformats.org/officeDocument/2006/relationships/worksheet" Target="worksheets/sheet636.xml"/><Relationship Id="rId801" Type="http://schemas.openxmlformats.org/officeDocument/2006/relationships/worksheet" Target="worksheets/sheet801.xml"/><Relationship Id="rId1017" Type="http://schemas.openxmlformats.org/officeDocument/2006/relationships/worksheet" Target="worksheets/sheet1017.xml"/><Relationship Id="rId1059" Type="http://schemas.openxmlformats.org/officeDocument/2006/relationships/worksheet" Target="worksheets/sheet1059.xml"/><Relationship Id="rId1" Type="http://schemas.openxmlformats.org/officeDocument/2006/relationships/worksheet" Target="worksheets/sheet1.xml"/><Relationship Id="rId233" Type="http://schemas.openxmlformats.org/officeDocument/2006/relationships/worksheet" Target="worksheets/sheet233.xml"/><Relationship Id="rId440" Type="http://schemas.openxmlformats.org/officeDocument/2006/relationships/worksheet" Target="worksheets/sheet440.xml"/><Relationship Id="rId678" Type="http://schemas.openxmlformats.org/officeDocument/2006/relationships/worksheet" Target="worksheets/sheet678.xml"/><Relationship Id="rId843" Type="http://schemas.openxmlformats.org/officeDocument/2006/relationships/worksheet" Target="worksheets/sheet843.xml"/><Relationship Id="rId885" Type="http://schemas.openxmlformats.org/officeDocument/2006/relationships/worksheet" Target="worksheets/sheet885.xml"/><Relationship Id="rId1070" Type="http://schemas.openxmlformats.org/officeDocument/2006/relationships/worksheet" Target="worksheets/sheet1070.xml"/><Relationship Id="rId1126" Type="http://schemas.openxmlformats.org/officeDocument/2006/relationships/worksheet" Target="worksheets/sheet1126.xml"/><Relationship Id="rId28" Type="http://schemas.openxmlformats.org/officeDocument/2006/relationships/worksheet" Target="worksheets/sheet28.xml"/><Relationship Id="rId275" Type="http://schemas.openxmlformats.org/officeDocument/2006/relationships/worksheet" Target="worksheets/sheet275.xml"/><Relationship Id="rId300" Type="http://schemas.openxmlformats.org/officeDocument/2006/relationships/worksheet" Target="worksheets/sheet300.xml"/><Relationship Id="rId482" Type="http://schemas.openxmlformats.org/officeDocument/2006/relationships/worksheet" Target="worksheets/sheet482.xml"/><Relationship Id="rId538" Type="http://schemas.openxmlformats.org/officeDocument/2006/relationships/worksheet" Target="worksheets/sheet538.xml"/><Relationship Id="rId703" Type="http://schemas.openxmlformats.org/officeDocument/2006/relationships/worksheet" Target="worksheets/sheet703.xml"/><Relationship Id="rId745" Type="http://schemas.openxmlformats.org/officeDocument/2006/relationships/worksheet" Target="worksheets/sheet745.xml"/><Relationship Id="rId910" Type="http://schemas.openxmlformats.org/officeDocument/2006/relationships/worksheet" Target="worksheets/sheet910.xml"/><Relationship Id="rId952" Type="http://schemas.openxmlformats.org/officeDocument/2006/relationships/worksheet" Target="worksheets/sheet952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77" Type="http://schemas.openxmlformats.org/officeDocument/2006/relationships/worksheet" Target="worksheets/sheet177.xml"/><Relationship Id="rId342" Type="http://schemas.openxmlformats.org/officeDocument/2006/relationships/worksheet" Target="worksheets/sheet342.xml"/><Relationship Id="rId384" Type="http://schemas.openxmlformats.org/officeDocument/2006/relationships/worksheet" Target="worksheets/sheet384.xml"/><Relationship Id="rId591" Type="http://schemas.openxmlformats.org/officeDocument/2006/relationships/worksheet" Target="worksheets/sheet591.xml"/><Relationship Id="rId605" Type="http://schemas.openxmlformats.org/officeDocument/2006/relationships/worksheet" Target="worksheets/sheet605.xml"/><Relationship Id="rId787" Type="http://schemas.openxmlformats.org/officeDocument/2006/relationships/worksheet" Target="worksheets/sheet787.xml"/><Relationship Id="rId812" Type="http://schemas.openxmlformats.org/officeDocument/2006/relationships/worksheet" Target="worksheets/sheet812.xml"/><Relationship Id="rId994" Type="http://schemas.openxmlformats.org/officeDocument/2006/relationships/worksheet" Target="worksheets/sheet994.xml"/><Relationship Id="rId1028" Type="http://schemas.openxmlformats.org/officeDocument/2006/relationships/worksheet" Target="worksheets/sheet1028.xml"/><Relationship Id="rId202" Type="http://schemas.openxmlformats.org/officeDocument/2006/relationships/worksheet" Target="worksheets/sheet202.xml"/><Relationship Id="rId244" Type="http://schemas.openxmlformats.org/officeDocument/2006/relationships/worksheet" Target="worksheets/sheet244.xml"/><Relationship Id="rId647" Type="http://schemas.openxmlformats.org/officeDocument/2006/relationships/worksheet" Target="worksheets/sheet647.xml"/><Relationship Id="rId689" Type="http://schemas.openxmlformats.org/officeDocument/2006/relationships/worksheet" Target="worksheets/sheet689.xml"/><Relationship Id="rId854" Type="http://schemas.openxmlformats.org/officeDocument/2006/relationships/worksheet" Target="worksheets/sheet854.xml"/><Relationship Id="rId896" Type="http://schemas.openxmlformats.org/officeDocument/2006/relationships/worksheet" Target="worksheets/sheet896.xml"/><Relationship Id="rId1081" Type="http://schemas.openxmlformats.org/officeDocument/2006/relationships/worksheet" Target="worksheets/sheet1081.xml"/><Relationship Id="rId39" Type="http://schemas.openxmlformats.org/officeDocument/2006/relationships/worksheet" Target="worksheets/sheet39.xml"/><Relationship Id="rId286" Type="http://schemas.openxmlformats.org/officeDocument/2006/relationships/worksheet" Target="worksheets/sheet286.xml"/><Relationship Id="rId451" Type="http://schemas.openxmlformats.org/officeDocument/2006/relationships/worksheet" Target="worksheets/sheet451.xml"/><Relationship Id="rId493" Type="http://schemas.openxmlformats.org/officeDocument/2006/relationships/worksheet" Target="worksheets/sheet493.xml"/><Relationship Id="rId507" Type="http://schemas.openxmlformats.org/officeDocument/2006/relationships/worksheet" Target="worksheets/sheet507.xml"/><Relationship Id="rId549" Type="http://schemas.openxmlformats.org/officeDocument/2006/relationships/worksheet" Target="worksheets/sheet549.xml"/><Relationship Id="rId714" Type="http://schemas.openxmlformats.org/officeDocument/2006/relationships/worksheet" Target="worksheets/sheet714.xml"/><Relationship Id="rId756" Type="http://schemas.openxmlformats.org/officeDocument/2006/relationships/worksheet" Target="worksheets/sheet756.xml"/><Relationship Id="rId921" Type="http://schemas.openxmlformats.org/officeDocument/2006/relationships/worksheet" Target="worksheets/sheet921.xml"/><Relationship Id="rId1137" Type="http://schemas.openxmlformats.org/officeDocument/2006/relationships/worksheet" Target="worksheets/sheet1137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46" Type="http://schemas.openxmlformats.org/officeDocument/2006/relationships/worksheet" Target="worksheets/sheet146.xml"/><Relationship Id="rId188" Type="http://schemas.openxmlformats.org/officeDocument/2006/relationships/worksheet" Target="worksheets/sheet188.xml"/><Relationship Id="rId311" Type="http://schemas.openxmlformats.org/officeDocument/2006/relationships/worksheet" Target="worksheets/sheet311.xml"/><Relationship Id="rId353" Type="http://schemas.openxmlformats.org/officeDocument/2006/relationships/worksheet" Target="worksheets/sheet353.xml"/><Relationship Id="rId395" Type="http://schemas.openxmlformats.org/officeDocument/2006/relationships/worksheet" Target="worksheets/sheet395.xml"/><Relationship Id="rId409" Type="http://schemas.openxmlformats.org/officeDocument/2006/relationships/worksheet" Target="worksheets/sheet409.xml"/><Relationship Id="rId560" Type="http://schemas.openxmlformats.org/officeDocument/2006/relationships/worksheet" Target="worksheets/sheet560.xml"/><Relationship Id="rId798" Type="http://schemas.openxmlformats.org/officeDocument/2006/relationships/worksheet" Target="worksheets/sheet798.xml"/><Relationship Id="rId963" Type="http://schemas.openxmlformats.org/officeDocument/2006/relationships/worksheet" Target="worksheets/sheet963.xml"/><Relationship Id="rId1039" Type="http://schemas.openxmlformats.org/officeDocument/2006/relationships/worksheet" Target="worksheets/sheet1039.xml"/><Relationship Id="rId92" Type="http://schemas.openxmlformats.org/officeDocument/2006/relationships/worksheet" Target="worksheets/sheet92.xml"/><Relationship Id="rId213" Type="http://schemas.openxmlformats.org/officeDocument/2006/relationships/worksheet" Target="worksheets/sheet213.xml"/><Relationship Id="rId420" Type="http://schemas.openxmlformats.org/officeDocument/2006/relationships/worksheet" Target="worksheets/sheet420.xml"/><Relationship Id="rId616" Type="http://schemas.openxmlformats.org/officeDocument/2006/relationships/worksheet" Target="worksheets/sheet616.xml"/><Relationship Id="rId658" Type="http://schemas.openxmlformats.org/officeDocument/2006/relationships/worksheet" Target="worksheets/sheet658.xml"/><Relationship Id="rId823" Type="http://schemas.openxmlformats.org/officeDocument/2006/relationships/worksheet" Target="worksheets/sheet823.xml"/><Relationship Id="rId865" Type="http://schemas.openxmlformats.org/officeDocument/2006/relationships/worksheet" Target="worksheets/sheet865.xml"/><Relationship Id="rId1050" Type="http://schemas.openxmlformats.org/officeDocument/2006/relationships/worksheet" Target="worksheets/sheet1050.xml"/><Relationship Id="rId255" Type="http://schemas.openxmlformats.org/officeDocument/2006/relationships/worksheet" Target="worksheets/sheet255.xml"/><Relationship Id="rId297" Type="http://schemas.openxmlformats.org/officeDocument/2006/relationships/worksheet" Target="worksheets/sheet297.xml"/><Relationship Id="rId462" Type="http://schemas.openxmlformats.org/officeDocument/2006/relationships/worksheet" Target="worksheets/sheet462.xml"/><Relationship Id="rId518" Type="http://schemas.openxmlformats.org/officeDocument/2006/relationships/worksheet" Target="worksheets/sheet518.xml"/><Relationship Id="rId725" Type="http://schemas.openxmlformats.org/officeDocument/2006/relationships/worksheet" Target="worksheets/sheet725.xml"/><Relationship Id="rId932" Type="http://schemas.openxmlformats.org/officeDocument/2006/relationships/worksheet" Target="worksheets/sheet932.xml"/><Relationship Id="rId1092" Type="http://schemas.openxmlformats.org/officeDocument/2006/relationships/worksheet" Target="worksheets/sheet1092.xml"/><Relationship Id="rId1106" Type="http://schemas.openxmlformats.org/officeDocument/2006/relationships/worksheet" Target="worksheets/sheet1106.xml"/><Relationship Id="rId1148" Type="http://schemas.openxmlformats.org/officeDocument/2006/relationships/worksheet" Target="worksheets/sheet1148.xml"/><Relationship Id="rId115" Type="http://schemas.openxmlformats.org/officeDocument/2006/relationships/worksheet" Target="worksheets/sheet115.xml"/><Relationship Id="rId157" Type="http://schemas.openxmlformats.org/officeDocument/2006/relationships/worksheet" Target="worksheets/sheet157.xml"/><Relationship Id="rId322" Type="http://schemas.openxmlformats.org/officeDocument/2006/relationships/worksheet" Target="worksheets/sheet322.xml"/><Relationship Id="rId364" Type="http://schemas.openxmlformats.org/officeDocument/2006/relationships/worksheet" Target="worksheets/sheet364.xml"/><Relationship Id="rId767" Type="http://schemas.openxmlformats.org/officeDocument/2006/relationships/worksheet" Target="worksheets/sheet767.xml"/><Relationship Id="rId974" Type="http://schemas.openxmlformats.org/officeDocument/2006/relationships/worksheet" Target="worksheets/sheet974.xml"/><Relationship Id="rId1008" Type="http://schemas.openxmlformats.org/officeDocument/2006/relationships/worksheet" Target="worksheets/sheet1008.xml"/><Relationship Id="rId61" Type="http://schemas.openxmlformats.org/officeDocument/2006/relationships/worksheet" Target="worksheets/sheet61.xml"/><Relationship Id="rId199" Type="http://schemas.openxmlformats.org/officeDocument/2006/relationships/worksheet" Target="worksheets/sheet199.xml"/><Relationship Id="rId571" Type="http://schemas.openxmlformats.org/officeDocument/2006/relationships/worksheet" Target="worksheets/sheet571.xml"/><Relationship Id="rId627" Type="http://schemas.openxmlformats.org/officeDocument/2006/relationships/worksheet" Target="worksheets/sheet627.xml"/><Relationship Id="rId669" Type="http://schemas.openxmlformats.org/officeDocument/2006/relationships/worksheet" Target="worksheets/sheet669.xml"/><Relationship Id="rId834" Type="http://schemas.openxmlformats.org/officeDocument/2006/relationships/worksheet" Target="worksheets/sheet834.xml"/><Relationship Id="rId876" Type="http://schemas.openxmlformats.org/officeDocument/2006/relationships/worksheet" Target="worksheets/sheet876.xml"/><Relationship Id="rId19" Type="http://schemas.openxmlformats.org/officeDocument/2006/relationships/worksheet" Target="worksheets/sheet19.xml"/><Relationship Id="rId224" Type="http://schemas.openxmlformats.org/officeDocument/2006/relationships/worksheet" Target="worksheets/sheet224.xml"/><Relationship Id="rId266" Type="http://schemas.openxmlformats.org/officeDocument/2006/relationships/worksheet" Target="worksheets/sheet266.xml"/><Relationship Id="rId431" Type="http://schemas.openxmlformats.org/officeDocument/2006/relationships/worksheet" Target="worksheets/sheet431.xml"/><Relationship Id="rId473" Type="http://schemas.openxmlformats.org/officeDocument/2006/relationships/worksheet" Target="worksheets/sheet473.xml"/><Relationship Id="rId529" Type="http://schemas.openxmlformats.org/officeDocument/2006/relationships/worksheet" Target="worksheets/sheet529.xml"/><Relationship Id="rId680" Type="http://schemas.openxmlformats.org/officeDocument/2006/relationships/worksheet" Target="worksheets/sheet680.xml"/><Relationship Id="rId736" Type="http://schemas.openxmlformats.org/officeDocument/2006/relationships/worksheet" Target="worksheets/sheet736.xml"/><Relationship Id="rId901" Type="http://schemas.openxmlformats.org/officeDocument/2006/relationships/worksheet" Target="worksheets/sheet901.xml"/><Relationship Id="rId1061" Type="http://schemas.openxmlformats.org/officeDocument/2006/relationships/worksheet" Target="worksheets/sheet1061.xml"/><Relationship Id="rId1117" Type="http://schemas.openxmlformats.org/officeDocument/2006/relationships/worksheet" Target="worksheets/sheet1117.xml"/><Relationship Id="rId30" Type="http://schemas.openxmlformats.org/officeDocument/2006/relationships/worksheet" Target="worksheets/sheet30.xml"/><Relationship Id="rId126" Type="http://schemas.openxmlformats.org/officeDocument/2006/relationships/worksheet" Target="worksheets/sheet126.xml"/><Relationship Id="rId168" Type="http://schemas.openxmlformats.org/officeDocument/2006/relationships/worksheet" Target="worksheets/sheet168.xml"/><Relationship Id="rId333" Type="http://schemas.openxmlformats.org/officeDocument/2006/relationships/worksheet" Target="worksheets/sheet333.xml"/><Relationship Id="rId540" Type="http://schemas.openxmlformats.org/officeDocument/2006/relationships/worksheet" Target="worksheets/sheet540.xml"/><Relationship Id="rId778" Type="http://schemas.openxmlformats.org/officeDocument/2006/relationships/worksheet" Target="worksheets/sheet778.xml"/><Relationship Id="rId943" Type="http://schemas.openxmlformats.org/officeDocument/2006/relationships/worksheet" Target="worksheets/sheet943.xml"/><Relationship Id="rId985" Type="http://schemas.openxmlformats.org/officeDocument/2006/relationships/worksheet" Target="worksheets/sheet985.xml"/><Relationship Id="rId1019" Type="http://schemas.openxmlformats.org/officeDocument/2006/relationships/worksheet" Target="worksheets/sheet1019.xml"/><Relationship Id="rId72" Type="http://schemas.openxmlformats.org/officeDocument/2006/relationships/worksheet" Target="worksheets/sheet72.xml"/><Relationship Id="rId375" Type="http://schemas.openxmlformats.org/officeDocument/2006/relationships/worksheet" Target="worksheets/sheet375.xml"/><Relationship Id="rId582" Type="http://schemas.openxmlformats.org/officeDocument/2006/relationships/worksheet" Target="worksheets/sheet582.xml"/><Relationship Id="rId638" Type="http://schemas.openxmlformats.org/officeDocument/2006/relationships/worksheet" Target="worksheets/sheet638.xml"/><Relationship Id="rId803" Type="http://schemas.openxmlformats.org/officeDocument/2006/relationships/worksheet" Target="worksheets/sheet803.xml"/><Relationship Id="rId845" Type="http://schemas.openxmlformats.org/officeDocument/2006/relationships/worksheet" Target="worksheets/sheet845.xml"/><Relationship Id="rId1030" Type="http://schemas.openxmlformats.org/officeDocument/2006/relationships/worksheet" Target="worksheets/sheet1030.xml"/><Relationship Id="rId3" Type="http://schemas.openxmlformats.org/officeDocument/2006/relationships/worksheet" Target="worksheets/sheet3.xml"/><Relationship Id="rId235" Type="http://schemas.openxmlformats.org/officeDocument/2006/relationships/worksheet" Target="worksheets/sheet235.xml"/><Relationship Id="rId277" Type="http://schemas.openxmlformats.org/officeDocument/2006/relationships/worksheet" Target="worksheets/sheet277.xml"/><Relationship Id="rId400" Type="http://schemas.openxmlformats.org/officeDocument/2006/relationships/worksheet" Target="worksheets/sheet400.xml"/><Relationship Id="rId442" Type="http://schemas.openxmlformats.org/officeDocument/2006/relationships/worksheet" Target="worksheets/sheet442.xml"/><Relationship Id="rId484" Type="http://schemas.openxmlformats.org/officeDocument/2006/relationships/worksheet" Target="worksheets/sheet484.xml"/><Relationship Id="rId705" Type="http://schemas.openxmlformats.org/officeDocument/2006/relationships/worksheet" Target="worksheets/sheet705.xml"/><Relationship Id="rId887" Type="http://schemas.openxmlformats.org/officeDocument/2006/relationships/worksheet" Target="worksheets/sheet887.xml"/><Relationship Id="rId1072" Type="http://schemas.openxmlformats.org/officeDocument/2006/relationships/worksheet" Target="worksheets/sheet1072.xml"/><Relationship Id="rId1128" Type="http://schemas.openxmlformats.org/officeDocument/2006/relationships/worksheet" Target="worksheets/sheet1128.xml"/><Relationship Id="rId137" Type="http://schemas.openxmlformats.org/officeDocument/2006/relationships/worksheet" Target="worksheets/sheet137.xml"/><Relationship Id="rId302" Type="http://schemas.openxmlformats.org/officeDocument/2006/relationships/worksheet" Target="worksheets/sheet302.xml"/><Relationship Id="rId344" Type="http://schemas.openxmlformats.org/officeDocument/2006/relationships/worksheet" Target="worksheets/sheet344.xml"/><Relationship Id="rId691" Type="http://schemas.openxmlformats.org/officeDocument/2006/relationships/worksheet" Target="worksheets/sheet691.xml"/><Relationship Id="rId747" Type="http://schemas.openxmlformats.org/officeDocument/2006/relationships/worksheet" Target="worksheets/sheet747.xml"/><Relationship Id="rId789" Type="http://schemas.openxmlformats.org/officeDocument/2006/relationships/worksheet" Target="worksheets/sheet789.xml"/><Relationship Id="rId912" Type="http://schemas.openxmlformats.org/officeDocument/2006/relationships/worksheet" Target="worksheets/sheet912.xml"/><Relationship Id="rId954" Type="http://schemas.openxmlformats.org/officeDocument/2006/relationships/worksheet" Target="worksheets/sheet954.xml"/><Relationship Id="rId996" Type="http://schemas.openxmlformats.org/officeDocument/2006/relationships/worksheet" Target="worksheets/sheet996.xml"/><Relationship Id="rId41" Type="http://schemas.openxmlformats.org/officeDocument/2006/relationships/worksheet" Target="worksheets/sheet41.xml"/><Relationship Id="rId83" Type="http://schemas.openxmlformats.org/officeDocument/2006/relationships/worksheet" Target="worksheets/sheet83.xml"/><Relationship Id="rId179" Type="http://schemas.openxmlformats.org/officeDocument/2006/relationships/worksheet" Target="worksheets/sheet179.xml"/><Relationship Id="rId386" Type="http://schemas.openxmlformats.org/officeDocument/2006/relationships/worksheet" Target="worksheets/sheet386.xml"/><Relationship Id="rId551" Type="http://schemas.openxmlformats.org/officeDocument/2006/relationships/worksheet" Target="worksheets/sheet551.xml"/><Relationship Id="rId593" Type="http://schemas.openxmlformats.org/officeDocument/2006/relationships/worksheet" Target="worksheets/sheet593.xml"/><Relationship Id="rId607" Type="http://schemas.openxmlformats.org/officeDocument/2006/relationships/worksheet" Target="worksheets/sheet607.xml"/><Relationship Id="rId649" Type="http://schemas.openxmlformats.org/officeDocument/2006/relationships/worksheet" Target="worksheets/sheet649.xml"/><Relationship Id="rId814" Type="http://schemas.openxmlformats.org/officeDocument/2006/relationships/worksheet" Target="worksheets/sheet814.xml"/><Relationship Id="rId856" Type="http://schemas.openxmlformats.org/officeDocument/2006/relationships/worksheet" Target="worksheets/sheet856.xml"/><Relationship Id="rId190" Type="http://schemas.openxmlformats.org/officeDocument/2006/relationships/worksheet" Target="worksheets/sheet190.xml"/><Relationship Id="rId204" Type="http://schemas.openxmlformats.org/officeDocument/2006/relationships/worksheet" Target="worksheets/sheet204.xml"/><Relationship Id="rId246" Type="http://schemas.openxmlformats.org/officeDocument/2006/relationships/worksheet" Target="worksheets/sheet246.xml"/><Relationship Id="rId288" Type="http://schemas.openxmlformats.org/officeDocument/2006/relationships/worksheet" Target="worksheets/sheet288.xml"/><Relationship Id="rId411" Type="http://schemas.openxmlformats.org/officeDocument/2006/relationships/worksheet" Target="worksheets/sheet411.xml"/><Relationship Id="rId453" Type="http://schemas.openxmlformats.org/officeDocument/2006/relationships/worksheet" Target="worksheets/sheet453.xml"/><Relationship Id="rId509" Type="http://schemas.openxmlformats.org/officeDocument/2006/relationships/worksheet" Target="worksheets/sheet509.xml"/><Relationship Id="rId660" Type="http://schemas.openxmlformats.org/officeDocument/2006/relationships/worksheet" Target="worksheets/sheet660.xml"/><Relationship Id="rId898" Type="http://schemas.openxmlformats.org/officeDocument/2006/relationships/worksheet" Target="worksheets/sheet898.xml"/><Relationship Id="rId1041" Type="http://schemas.openxmlformats.org/officeDocument/2006/relationships/worksheet" Target="worksheets/sheet1041.xml"/><Relationship Id="rId1083" Type="http://schemas.openxmlformats.org/officeDocument/2006/relationships/worksheet" Target="worksheets/sheet1083.xml"/><Relationship Id="rId1139" Type="http://schemas.openxmlformats.org/officeDocument/2006/relationships/worksheet" Target="worksheets/sheet1139.xml"/><Relationship Id="rId106" Type="http://schemas.openxmlformats.org/officeDocument/2006/relationships/worksheet" Target="worksheets/sheet106.xml"/><Relationship Id="rId313" Type="http://schemas.openxmlformats.org/officeDocument/2006/relationships/worksheet" Target="worksheets/sheet313.xml"/><Relationship Id="rId495" Type="http://schemas.openxmlformats.org/officeDocument/2006/relationships/worksheet" Target="worksheets/sheet495.xml"/><Relationship Id="rId716" Type="http://schemas.openxmlformats.org/officeDocument/2006/relationships/worksheet" Target="worksheets/sheet716.xml"/><Relationship Id="rId758" Type="http://schemas.openxmlformats.org/officeDocument/2006/relationships/worksheet" Target="worksheets/sheet758.xml"/><Relationship Id="rId923" Type="http://schemas.openxmlformats.org/officeDocument/2006/relationships/worksheet" Target="worksheets/sheet923.xml"/><Relationship Id="rId965" Type="http://schemas.openxmlformats.org/officeDocument/2006/relationships/worksheet" Target="worksheets/sheet965.xml"/><Relationship Id="rId1150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52" Type="http://schemas.openxmlformats.org/officeDocument/2006/relationships/worksheet" Target="worksheets/sheet52.xml"/><Relationship Id="rId94" Type="http://schemas.openxmlformats.org/officeDocument/2006/relationships/worksheet" Target="worksheets/sheet94.xml"/><Relationship Id="rId148" Type="http://schemas.openxmlformats.org/officeDocument/2006/relationships/worksheet" Target="worksheets/sheet148.xml"/><Relationship Id="rId355" Type="http://schemas.openxmlformats.org/officeDocument/2006/relationships/worksheet" Target="worksheets/sheet355.xml"/><Relationship Id="rId397" Type="http://schemas.openxmlformats.org/officeDocument/2006/relationships/worksheet" Target="worksheets/sheet397.xml"/><Relationship Id="rId520" Type="http://schemas.openxmlformats.org/officeDocument/2006/relationships/worksheet" Target="worksheets/sheet520.xml"/><Relationship Id="rId562" Type="http://schemas.openxmlformats.org/officeDocument/2006/relationships/worksheet" Target="worksheets/sheet562.xml"/><Relationship Id="rId618" Type="http://schemas.openxmlformats.org/officeDocument/2006/relationships/worksheet" Target="worksheets/sheet618.xml"/><Relationship Id="rId825" Type="http://schemas.openxmlformats.org/officeDocument/2006/relationships/worksheet" Target="worksheets/sheet825.xml"/><Relationship Id="rId215" Type="http://schemas.openxmlformats.org/officeDocument/2006/relationships/worksheet" Target="worksheets/sheet215.xml"/><Relationship Id="rId257" Type="http://schemas.openxmlformats.org/officeDocument/2006/relationships/worksheet" Target="worksheets/sheet257.xml"/><Relationship Id="rId422" Type="http://schemas.openxmlformats.org/officeDocument/2006/relationships/worksheet" Target="worksheets/sheet422.xml"/><Relationship Id="rId464" Type="http://schemas.openxmlformats.org/officeDocument/2006/relationships/worksheet" Target="worksheets/sheet464.xml"/><Relationship Id="rId867" Type="http://schemas.openxmlformats.org/officeDocument/2006/relationships/worksheet" Target="worksheets/sheet867.xml"/><Relationship Id="rId1010" Type="http://schemas.openxmlformats.org/officeDocument/2006/relationships/worksheet" Target="worksheets/sheet1010.xml"/><Relationship Id="rId1052" Type="http://schemas.openxmlformats.org/officeDocument/2006/relationships/worksheet" Target="worksheets/sheet1052.xml"/><Relationship Id="rId1094" Type="http://schemas.openxmlformats.org/officeDocument/2006/relationships/worksheet" Target="worksheets/sheet1094.xml"/><Relationship Id="rId1108" Type="http://schemas.openxmlformats.org/officeDocument/2006/relationships/worksheet" Target="worksheets/sheet1108.xml"/><Relationship Id="rId299" Type="http://schemas.openxmlformats.org/officeDocument/2006/relationships/worksheet" Target="worksheets/sheet299.xml"/><Relationship Id="rId727" Type="http://schemas.openxmlformats.org/officeDocument/2006/relationships/worksheet" Target="worksheets/sheet727.xml"/><Relationship Id="rId934" Type="http://schemas.openxmlformats.org/officeDocument/2006/relationships/worksheet" Target="worksheets/sheet934.xml"/><Relationship Id="rId63" Type="http://schemas.openxmlformats.org/officeDocument/2006/relationships/worksheet" Target="worksheets/sheet63.xml"/><Relationship Id="rId159" Type="http://schemas.openxmlformats.org/officeDocument/2006/relationships/worksheet" Target="worksheets/sheet159.xml"/><Relationship Id="rId366" Type="http://schemas.openxmlformats.org/officeDocument/2006/relationships/worksheet" Target="worksheets/sheet366.xml"/><Relationship Id="rId573" Type="http://schemas.openxmlformats.org/officeDocument/2006/relationships/worksheet" Target="worksheets/sheet573.xml"/><Relationship Id="rId780" Type="http://schemas.openxmlformats.org/officeDocument/2006/relationships/worksheet" Target="worksheets/sheet780.xml"/><Relationship Id="rId226" Type="http://schemas.openxmlformats.org/officeDocument/2006/relationships/worksheet" Target="worksheets/sheet226.xml"/><Relationship Id="rId433" Type="http://schemas.openxmlformats.org/officeDocument/2006/relationships/worksheet" Target="worksheets/sheet433.xml"/><Relationship Id="rId878" Type="http://schemas.openxmlformats.org/officeDocument/2006/relationships/worksheet" Target="worksheets/sheet878.xml"/><Relationship Id="rId1063" Type="http://schemas.openxmlformats.org/officeDocument/2006/relationships/worksheet" Target="worksheets/sheet1063.xml"/><Relationship Id="rId640" Type="http://schemas.openxmlformats.org/officeDocument/2006/relationships/worksheet" Target="worksheets/sheet640.xml"/><Relationship Id="rId738" Type="http://schemas.openxmlformats.org/officeDocument/2006/relationships/worksheet" Target="worksheets/sheet738.xml"/><Relationship Id="rId945" Type="http://schemas.openxmlformats.org/officeDocument/2006/relationships/worksheet" Target="worksheets/sheet945.xml"/><Relationship Id="rId74" Type="http://schemas.openxmlformats.org/officeDocument/2006/relationships/worksheet" Target="worksheets/sheet74.xml"/><Relationship Id="rId377" Type="http://schemas.openxmlformats.org/officeDocument/2006/relationships/worksheet" Target="worksheets/sheet377.xml"/><Relationship Id="rId500" Type="http://schemas.openxmlformats.org/officeDocument/2006/relationships/worksheet" Target="worksheets/sheet500.xml"/><Relationship Id="rId584" Type="http://schemas.openxmlformats.org/officeDocument/2006/relationships/worksheet" Target="worksheets/sheet584.xml"/><Relationship Id="rId805" Type="http://schemas.openxmlformats.org/officeDocument/2006/relationships/worksheet" Target="worksheets/sheet805.xml"/><Relationship Id="rId1130" Type="http://schemas.openxmlformats.org/officeDocument/2006/relationships/worksheet" Target="worksheets/sheet1130.xml"/><Relationship Id="rId5" Type="http://schemas.openxmlformats.org/officeDocument/2006/relationships/worksheet" Target="worksheets/sheet5.xml"/><Relationship Id="rId237" Type="http://schemas.openxmlformats.org/officeDocument/2006/relationships/worksheet" Target="worksheets/sheet237.xml"/><Relationship Id="rId791" Type="http://schemas.openxmlformats.org/officeDocument/2006/relationships/worksheet" Target="worksheets/sheet791.xml"/><Relationship Id="rId889" Type="http://schemas.openxmlformats.org/officeDocument/2006/relationships/worksheet" Target="worksheets/sheet889.xml"/><Relationship Id="rId1074" Type="http://schemas.openxmlformats.org/officeDocument/2006/relationships/worksheet" Target="worksheets/sheet1074.xml"/><Relationship Id="rId444" Type="http://schemas.openxmlformats.org/officeDocument/2006/relationships/worksheet" Target="worksheets/sheet444.xml"/><Relationship Id="rId651" Type="http://schemas.openxmlformats.org/officeDocument/2006/relationships/worksheet" Target="worksheets/sheet651.xml"/><Relationship Id="rId749" Type="http://schemas.openxmlformats.org/officeDocument/2006/relationships/worksheet" Target="worksheets/sheet749.xml"/><Relationship Id="rId290" Type="http://schemas.openxmlformats.org/officeDocument/2006/relationships/worksheet" Target="worksheets/sheet290.xml"/><Relationship Id="rId304" Type="http://schemas.openxmlformats.org/officeDocument/2006/relationships/worksheet" Target="worksheets/sheet304.xml"/><Relationship Id="rId388" Type="http://schemas.openxmlformats.org/officeDocument/2006/relationships/worksheet" Target="worksheets/sheet388.xml"/><Relationship Id="rId511" Type="http://schemas.openxmlformats.org/officeDocument/2006/relationships/worksheet" Target="worksheets/sheet511.xml"/><Relationship Id="rId609" Type="http://schemas.openxmlformats.org/officeDocument/2006/relationships/worksheet" Target="worksheets/sheet609.xml"/><Relationship Id="rId956" Type="http://schemas.openxmlformats.org/officeDocument/2006/relationships/worksheet" Target="worksheets/sheet956.xml"/><Relationship Id="rId1141" Type="http://schemas.openxmlformats.org/officeDocument/2006/relationships/worksheet" Target="worksheets/sheet1141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595" Type="http://schemas.openxmlformats.org/officeDocument/2006/relationships/worksheet" Target="worksheets/sheet595.xml"/><Relationship Id="rId816" Type="http://schemas.openxmlformats.org/officeDocument/2006/relationships/worksheet" Target="worksheets/sheet816.xml"/><Relationship Id="rId1001" Type="http://schemas.openxmlformats.org/officeDocument/2006/relationships/worksheet" Target="worksheets/sheet1001.xml"/><Relationship Id="rId248" Type="http://schemas.openxmlformats.org/officeDocument/2006/relationships/worksheet" Target="worksheets/sheet248.xml"/><Relationship Id="rId455" Type="http://schemas.openxmlformats.org/officeDocument/2006/relationships/worksheet" Target="worksheets/sheet455.xml"/><Relationship Id="rId662" Type="http://schemas.openxmlformats.org/officeDocument/2006/relationships/worksheet" Target="worksheets/sheet662.xml"/><Relationship Id="rId1085" Type="http://schemas.openxmlformats.org/officeDocument/2006/relationships/worksheet" Target="worksheets/sheet1085.xml"/><Relationship Id="rId12" Type="http://schemas.openxmlformats.org/officeDocument/2006/relationships/worksheet" Target="worksheets/sheet12.xml"/><Relationship Id="rId108" Type="http://schemas.openxmlformats.org/officeDocument/2006/relationships/worksheet" Target="worksheets/sheet108.xml"/><Relationship Id="rId315" Type="http://schemas.openxmlformats.org/officeDocument/2006/relationships/worksheet" Target="worksheets/sheet315.xml"/><Relationship Id="rId522" Type="http://schemas.openxmlformats.org/officeDocument/2006/relationships/worksheet" Target="worksheets/sheet522.xml"/><Relationship Id="rId967" Type="http://schemas.openxmlformats.org/officeDocument/2006/relationships/worksheet" Target="worksheets/sheet967.xml"/><Relationship Id="rId1152" Type="http://schemas.openxmlformats.org/officeDocument/2006/relationships/theme" Target="theme/theme1.xml"/><Relationship Id="rId96" Type="http://schemas.openxmlformats.org/officeDocument/2006/relationships/worksheet" Target="worksheets/sheet96.xml"/><Relationship Id="rId161" Type="http://schemas.openxmlformats.org/officeDocument/2006/relationships/worksheet" Target="worksheets/sheet161.xml"/><Relationship Id="rId399" Type="http://schemas.openxmlformats.org/officeDocument/2006/relationships/worksheet" Target="worksheets/sheet399.xml"/><Relationship Id="rId827" Type="http://schemas.openxmlformats.org/officeDocument/2006/relationships/worksheet" Target="worksheets/sheet827.xml"/><Relationship Id="rId1012" Type="http://schemas.openxmlformats.org/officeDocument/2006/relationships/worksheet" Target="worksheets/sheet1012.xml"/><Relationship Id="rId259" Type="http://schemas.openxmlformats.org/officeDocument/2006/relationships/worksheet" Target="worksheets/sheet259.xml"/><Relationship Id="rId466" Type="http://schemas.openxmlformats.org/officeDocument/2006/relationships/worksheet" Target="worksheets/sheet466.xml"/><Relationship Id="rId673" Type="http://schemas.openxmlformats.org/officeDocument/2006/relationships/worksheet" Target="worksheets/sheet673.xml"/><Relationship Id="rId880" Type="http://schemas.openxmlformats.org/officeDocument/2006/relationships/worksheet" Target="worksheets/sheet880.xml"/><Relationship Id="rId1096" Type="http://schemas.openxmlformats.org/officeDocument/2006/relationships/worksheet" Target="worksheets/sheet109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326" Type="http://schemas.openxmlformats.org/officeDocument/2006/relationships/worksheet" Target="worksheets/sheet326.xml"/><Relationship Id="rId533" Type="http://schemas.openxmlformats.org/officeDocument/2006/relationships/worksheet" Target="worksheets/sheet533.xml"/><Relationship Id="rId978" Type="http://schemas.openxmlformats.org/officeDocument/2006/relationships/worksheet" Target="worksheets/sheet978.xml"/><Relationship Id="rId740" Type="http://schemas.openxmlformats.org/officeDocument/2006/relationships/worksheet" Target="worksheets/sheet740.xml"/><Relationship Id="rId838" Type="http://schemas.openxmlformats.org/officeDocument/2006/relationships/worksheet" Target="worksheets/sheet838.xml"/><Relationship Id="rId1023" Type="http://schemas.openxmlformats.org/officeDocument/2006/relationships/worksheet" Target="worksheets/sheet1023.xml"/><Relationship Id="rId172" Type="http://schemas.openxmlformats.org/officeDocument/2006/relationships/worksheet" Target="worksheets/sheet172.xml"/><Relationship Id="rId477" Type="http://schemas.openxmlformats.org/officeDocument/2006/relationships/worksheet" Target="worksheets/sheet477.xml"/><Relationship Id="rId600" Type="http://schemas.openxmlformats.org/officeDocument/2006/relationships/worksheet" Target="worksheets/sheet600.xml"/><Relationship Id="rId684" Type="http://schemas.openxmlformats.org/officeDocument/2006/relationships/worksheet" Target="worksheets/sheet684.xml"/><Relationship Id="rId337" Type="http://schemas.openxmlformats.org/officeDocument/2006/relationships/worksheet" Target="worksheets/sheet337.xml"/><Relationship Id="rId891" Type="http://schemas.openxmlformats.org/officeDocument/2006/relationships/worksheet" Target="worksheets/sheet891.xml"/><Relationship Id="rId905" Type="http://schemas.openxmlformats.org/officeDocument/2006/relationships/worksheet" Target="worksheets/sheet905.xml"/><Relationship Id="rId989" Type="http://schemas.openxmlformats.org/officeDocument/2006/relationships/worksheet" Target="worksheets/sheet989.xml"/><Relationship Id="rId34" Type="http://schemas.openxmlformats.org/officeDocument/2006/relationships/worksheet" Target="worksheets/sheet34.xml"/><Relationship Id="rId544" Type="http://schemas.openxmlformats.org/officeDocument/2006/relationships/worksheet" Target="worksheets/sheet544.xml"/><Relationship Id="rId751" Type="http://schemas.openxmlformats.org/officeDocument/2006/relationships/worksheet" Target="worksheets/sheet751.xml"/><Relationship Id="rId849" Type="http://schemas.openxmlformats.org/officeDocument/2006/relationships/worksheet" Target="worksheets/sheet849.xml"/><Relationship Id="rId183" Type="http://schemas.openxmlformats.org/officeDocument/2006/relationships/worksheet" Target="worksheets/sheet183.xml"/><Relationship Id="rId390" Type="http://schemas.openxmlformats.org/officeDocument/2006/relationships/worksheet" Target="worksheets/sheet390.xml"/><Relationship Id="rId404" Type="http://schemas.openxmlformats.org/officeDocument/2006/relationships/worksheet" Target="worksheets/sheet404.xml"/><Relationship Id="rId611" Type="http://schemas.openxmlformats.org/officeDocument/2006/relationships/worksheet" Target="worksheets/sheet611.xml"/><Relationship Id="rId1034" Type="http://schemas.openxmlformats.org/officeDocument/2006/relationships/worksheet" Target="worksheets/sheet1034.xml"/><Relationship Id="rId250" Type="http://schemas.openxmlformats.org/officeDocument/2006/relationships/worksheet" Target="worksheets/sheet250.xml"/><Relationship Id="rId488" Type="http://schemas.openxmlformats.org/officeDocument/2006/relationships/worksheet" Target="worksheets/sheet488.xml"/><Relationship Id="rId695" Type="http://schemas.openxmlformats.org/officeDocument/2006/relationships/worksheet" Target="worksheets/sheet695.xml"/><Relationship Id="rId709" Type="http://schemas.openxmlformats.org/officeDocument/2006/relationships/worksheet" Target="worksheets/sheet709.xml"/><Relationship Id="rId916" Type="http://schemas.openxmlformats.org/officeDocument/2006/relationships/worksheet" Target="worksheets/sheet916.xml"/><Relationship Id="rId1101" Type="http://schemas.openxmlformats.org/officeDocument/2006/relationships/worksheet" Target="worksheets/sheet1101.xml"/><Relationship Id="rId45" Type="http://schemas.openxmlformats.org/officeDocument/2006/relationships/worksheet" Target="worksheets/sheet45.xml"/><Relationship Id="rId110" Type="http://schemas.openxmlformats.org/officeDocument/2006/relationships/worksheet" Target="worksheets/sheet110.xml"/><Relationship Id="rId348" Type="http://schemas.openxmlformats.org/officeDocument/2006/relationships/worksheet" Target="worksheets/sheet348.xml"/><Relationship Id="rId555" Type="http://schemas.openxmlformats.org/officeDocument/2006/relationships/worksheet" Target="worksheets/sheet555.xml"/><Relationship Id="rId762" Type="http://schemas.openxmlformats.org/officeDocument/2006/relationships/worksheet" Target="worksheets/sheet762.xml"/><Relationship Id="rId194" Type="http://schemas.openxmlformats.org/officeDocument/2006/relationships/worksheet" Target="worksheets/sheet194.xml"/><Relationship Id="rId208" Type="http://schemas.openxmlformats.org/officeDocument/2006/relationships/worksheet" Target="worksheets/sheet208.xml"/><Relationship Id="rId415" Type="http://schemas.openxmlformats.org/officeDocument/2006/relationships/worksheet" Target="worksheets/sheet415.xml"/><Relationship Id="rId622" Type="http://schemas.openxmlformats.org/officeDocument/2006/relationships/worksheet" Target="worksheets/sheet622.xml"/><Relationship Id="rId1045" Type="http://schemas.openxmlformats.org/officeDocument/2006/relationships/worksheet" Target="worksheets/sheet1045.xml"/><Relationship Id="rId261" Type="http://schemas.openxmlformats.org/officeDocument/2006/relationships/worksheet" Target="worksheets/sheet261.xml"/><Relationship Id="rId499" Type="http://schemas.openxmlformats.org/officeDocument/2006/relationships/worksheet" Target="worksheets/sheet499.xml"/><Relationship Id="rId927" Type="http://schemas.openxmlformats.org/officeDocument/2006/relationships/worksheet" Target="worksheets/sheet927.xml"/><Relationship Id="rId1112" Type="http://schemas.openxmlformats.org/officeDocument/2006/relationships/worksheet" Target="worksheets/sheet1112.xml"/><Relationship Id="rId56" Type="http://schemas.openxmlformats.org/officeDocument/2006/relationships/worksheet" Target="worksheets/sheet56.xml"/><Relationship Id="rId359" Type="http://schemas.openxmlformats.org/officeDocument/2006/relationships/worksheet" Target="worksheets/sheet359.xml"/><Relationship Id="rId566" Type="http://schemas.openxmlformats.org/officeDocument/2006/relationships/worksheet" Target="worksheets/sheet566.xml"/><Relationship Id="rId773" Type="http://schemas.openxmlformats.org/officeDocument/2006/relationships/worksheet" Target="worksheets/sheet773.xml"/><Relationship Id="rId121" Type="http://schemas.openxmlformats.org/officeDocument/2006/relationships/worksheet" Target="worksheets/sheet121.xml"/><Relationship Id="rId219" Type="http://schemas.openxmlformats.org/officeDocument/2006/relationships/worksheet" Target="worksheets/sheet219.xml"/><Relationship Id="rId426" Type="http://schemas.openxmlformats.org/officeDocument/2006/relationships/worksheet" Target="worksheets/sheet426.xml"/><Relationship Id="rId633" Type="http://schemas.openxmlformats.org/officeDocument/2006/relationships/worksheet" Target="worksheets/sheet633.xml"/><Relationship Id="rId980" Type="http://schemas.openxmlformats.org/officeDocument/2006/relationships/worksheet" Target="worksheets/sheet980.xml"/><Relationship Id="rId1056" Type="http://schemas.openxmlformats.org/officeDocument/2006/relationships/worksheet" Target="worksheets/sheet1056.xml"/><Relationship Id="rId840" Type="http://schemas.openxmlformats.org/officeDocument/2006/relationships/worksheet" Target="worksheets/sheet840.xml"/><Relationship Id="rId938" Type="http://schemas.openxmlformats.org/officeDocument/2006/relationships/worksheet" Target="worksheets/sheet938.xml"/><Relationship Id="rId67" Type="http://schemas.openxmlformats.org/officeDocument/2006/relationships/worksheet" Target="worksheets/sheet67.xml"/><Relationship Id="rId272" Type="http://schemas.openxmlformats.org/officeDocument/2006/relationships/worksheet" Target="worksheets/sheet272.xml"/><Relationship Id="rId577" Type="http://schemas.openxmlformats.org/officeDocument/2006/relationships/worksheet" Target="worksheets/sheet577.xml"/><Relationship Id="rId700" Type="http://schemas.openxmlformats.org/officeDocument/2006/relationships/worksheet" Target="worksheets/sheet700.xml"/><Relationship Id="rId1123" Type="http://schemas.openxmlformats.org/officeDocument/2006/relationships/worksheet" Target="worksheets/sheet1123.xml"/><Relationship Id="rId132" Type="http://schemas.openxmlformats.org/officeDocument/2006/relationships/worksheet" Target="worksheets/sheet132.xml"/><Relationship Id="rId784" Type="http://schemas.openxmlformats.org/officeDocument/2006/relationships/worksheet" Target="worksheets/sheet784.xml"/><Relationship Id="rId991" Type="http://schemas.openxmlformats.org/officeDocument/2006/relationships/worksheet" Target="worksheets/sheet991.xml"/><Relationship Id="rId1067" Type="http://schemas.openxmlformats.org/officeDocument/2006/relationships/worksheet" Target="worksheets/sheet1067.xml"/><Relationship Id="rId437" Type="http://schemas.openxmlformats.org/officeDocument/2006/relationships/worksheet" Target="worksheets/sheet437.xml"/><Relationship Id="rId644" Type="http://schemas.openxmlformats.org/officeDocument/2006/relationships/worksheet" Target="worksheets/sheet644.xml"/><Relationship Id="rId851" Type="http://schemas.openxmlformats.org/officeDocument/2006/relationships/worksheet" Target="worksheets/sheet851.xml"/><Relationship Id="rId283" Type="http://schemas.openxmlformats.org/officeDocument/2006/relationships/worksheet" Target="worksheets/sheet283.xml"/><Relationship Id="rId490" Type="http://schemas.openxmlformats.org/officeDocument/2006/relationships/worksheet" Target="worksheets/sheet490.xml"/><Relationship Id="rId504" Type="http://schemas.openxmlformats.org/officeDocument/2006/relationships/worksheet" Target="worksheets/sheet504.xml"/><Relationship Id="rId711" Type="http://schemas.openxmlformats.org/officeDocument/2006/relationships/worksheet" Target="worksheets/sheet711.xml"/><Relationship Id="rId949" Type="http://schemas.openxmlformats.org/officeDocument/2006/relationships/worksheet" Target="worksheets/sheet949.xml"/><Relationship Id="rId1134" Type="http://schemas.openxmlformats.org/officeDocument/2006/relationships/worksheet" Target="worksheets/sheet1134.xml"/><Relationship Id="rId78" Type="http://schemas.openxmlformats.org/officeDocument/2006/relationships/worksheet" Target="worksheets/sheet78.xml"/><Relationship Id="rId143" Type="http://schemas.openxmlformats.org/officeDocument/2006/relationships/worksheet" Target="worksheets/sheet143.xml"/><Relationship Id="rId350" Type="http://schemas.openxmlformats.org/officeDocument/2006/relationships/worksheet" Target="worksheets/sheet350.xml"/><Relationship Id="rId588" Type="http://schemas.openxmlformats.org/officeDocument/2006/relationships/worksheet" Target="worksheets/sheet588.xml"/><Relationship Id="rId795" Type="http://schemas.openxmlformats.org/officeDocument/2006/relationships/worksheet" Target="worksheets/sheet795.xml"/><Relationship Id="rId809" Type="http://schemas.openxmlformats.org/officeDocument/2006/relationships/worksheet" Target="worksheets/sheet809.xml"/><Relationship Id="rId9" Type="http://schemas.openxmlformats.org/officeDocument/2006/relationships/worksheet" Target="worksheets/sheet9.xml"/><Relationship Id="rId210" Type="http://schemas.openxmlformats.org/officeDocument/2006/relationships/worksheet" Target="worksheets/sheet210.xml"/><Relationship Id="rId448" Type="http://schemas.openxmlformats.org/officeDocument/2006/relationships/worksheet" Target="worksheets/sheet448.xml"/><Relationship Id="rId655" Type="http://schemas.openxmlformats.org/officeDocument/2006/relationships/worksheet" Target="worksheets/sheet655.xml"/><Relationship Id="rId862" Type="http://schemas.openxmlformats.org/officeDocument/2006/relationships/worksheet" Target="worksheets/sheet862.xml"/><Relationship Id="rId1078" Type="http://schemas.openxmlformats.org/officeDocument/2006/relationships/worksheet" Target="worksheets/sheet1078.xml"/><Relationship Id="rId294" Type="http://schemas.openxmlformats.org/officeDocument/2006/relationships/worksheet" Target="worksheets/sheet294.xml"/><Relationship Id="rId308" Type="http://schemas.openxmlformats.org/officeDocument/2006/relationships/worksheet" Target="worksheets/sheet308.xml"/><Relationship Id="rId515" Type="http://schemas.openxmlformats.org/officeDocument/2006/relationships/worksheet" Target="worksheets/sheet515.xml"/><Relationship Id="rId722" Type="http://schemas.openxmlformats.org/officeDocument/2006/relationships/worksheet" Target="worksheets/sheet722.xml"/><Relationship Id="rId1145" Type="http://schemas.openxmlformats.org/officeDocument/2006/relationships/worksheet" Target="worksheets/sheet1145.xml"/><Relationship Id="rId89" Type="http://schemas.openxmlformats.org/officeDocument/2006/relationships/worksheet" Target="worksheets/sheet89.xml"/><Relationship Id="rId154" Type="http://schemas.openxmlformats.org/officeDocument/2006/relationships/worksheet" Target="worksheets/sheet154.xml"/><Relationship Id="rId361" Type="http://schemas.openxmlformats.org/officeDocument/2006/relationships/worksheet" Target="worksheets/sheet361.xml"/><Relationship Id="rId599" Type="http://schemas.openxmlformats.org/officeDocument/2006/relationships/worksheet" Target="worksheets/sheet599.xml"/><Relationship Id="rId1005" Type="http://schemas.openxmlformats.org/officeDocument/2006/relationships/worksheet" Target="worksheets/sheet1005.xml"/><Relationship Id="rId459" Type="http://schemas.openxmlformats.org/officeDocument/2006/relationships/worksheet" Target="worksheets/sheet459.xml"/><Relationship Id="rId666" Type="http://schemas.openxmlformats.org/officeDocument/2006/relationships/worksheet" Target="worksheets/sheet666.xml"/><Relationship Id="rId873" Type="http://schemas.openxmlformats.org/officeDocument/2006/relationships/worksheet" Target="worksheets/sheet873.xml"/><Relationship Id="rId1089" Type="http://schemas.openxmlformats.org/officeDocument/2006/relationships/worksheet" Target="worksheets/sheet1089.xml"/><Relationship Id="rId16" Type="http://schemas.openxmlformats.org/officeDocument/2006/relationships/worksheet" Target="worksheets/sheet16.xml"/><Relationship Id="rId221" Type="http://schemas.openxmlformats.org/officeDocument/2006/relationships/worksheet" Target="worksheets/sheet221.xml"/><Relationship Id="rId319" Type="http://schemas.openxmlformats.org/officeDocument/2006/relationships/worksheet" Target="worksheets/sheet319.xml"/><Relationship Id="rId526" Type="http://schemas.openxmlformats.org/officeDocument/2006/relationships/worksheet" Target="worksheets/sheet526.xml"/><Relationship Id="rId733" Type="http://schemas.openxmlformats.org/officeDocument/2006/relationships/worksheet" Target="worksheets/sheet733.xml"/><Relationship Id="rId940" Type="http://schemas.openxmlformats.org/officeDocument/2006/relationships/worksheet" Target="worksheets/sheet940.xml"/><Relationship Id="rId1016" Type="http://schemas.openxmlformats.org/officeDocument/2006/relationships/worksheet" Target="worksheets/sheet1016.xml"/><Relationship Id="rId165" Type="http://schemas.openxmlformats.org/officeDocument/2006/relationships/worksheet" Target="worksheets/sheet165.xml"/><Relationship Id="rId372" Type="http://schemas.openxmlformats.org/officeDocument/2006/relationships/worksheet" Target="worksheets/sheet372.xml"/><Relationship Id="rId677" Type="http://schemas.openxmlformats.org/officeDocument/2006/relationships/worksheet" Target="worksheets/sheet677.xml"/><Relationship Id="rId800" Type="http://schemas.openxmlformats.org/officeDocument/2006/relationships/worksheet" Target="worksheets/sheet800.xml"/><Relationship Id="rId232" Type="http://schemas.openxmlformats.org/officeDocument/2006/relationships/worksheet" Target="worksheets/sheet232.xml"/><Relationship Id="rId884" Type="http://schemas.openxmlformats.org/officeDocument/2006/relationships/worksheet" Target="worksheets/sheet884.xml"/><Relationship Id="rId27" Type="http://schemas.openxmlformats.org/officeDocument/2006/relationships/worksheet" Target="worksheets/sheet27.xml"/><Relationship Id="rId537" Type="http://schemas.openxmlformats.org/officeDocument/2006/relationships/worksheet" Target="worksheets/sheet537.xml"/><Relationship Id="rId744" Type="http://schemas.openxmlformats.org/officeDocument/2006/relationships/worksheet" Target="worksheets/sheet744.xml"/><Relationship Id="rId951" Type="http://schemas.openxmlformats.org/officeDocument/2006/relationships/worksheet" Target="worksheets/sheet951.xml"/><Relationship Id="rId80" Type="http://schemas.openxmlformats.org/officeDocument/2006/relationships/worksheet" Target="worksheets/sheet80.xml"/><Relationship Id="rId176" Type="http://schemas.openxmlformats.org/officeDocument/2006/relationships/worksheet" Target="worksheets/sheet176.xml"/><Relationship Id="rId383" Type="http://schemas.openxmlformats.org/officeDocument/2006/relationships/worksheet" Target="worksheets/sheet383.xml"/><Relationship Id="rId590" Type="http://schemas.openxmlformats.org/officeDocument/2006/relationships/worksheet" Target="worksheets/sheet590.xml"/><Relationship Id="rId604" Type="http://schemas.openxmlformats.org/officeDocument/2006/relationships/worksheet" Target="worksheets/sheet604.xml"/><Relationship Id="rId811" Type="http://schemas.openxmlformats.org/officeDocument/2006/relationships/worksheet" Target="worksheets/sheet811.xml"/><Relationship Id="rId1027" Type="http://schemas.openxmlformats.org/officeDocument/2006/relationships/worksheet" Target="worksheets/sheet1027.xml"/><Relationship Id="rId243" Type="http://schemas.openxmlformats.org/officeDocument/2006/relationships/worksheet" Target="worksheets/sheet243.xml"/><Relationship Id="rId450" Type="http://schemas.openxmlformats.org/officeDocument/2006/relationships/worksheet" Target="worksheets/sheet450.xml"/><Relationship Id="rId688" Type="http://schemas.openxmlformats.org/officeDocument/2006/relationships/worksheet" Target="worksheets/sheet688.xml"/><Relationship Id="rId895" Type="http://schemas.openxmlformats.org/officeDocument/2006/relationships/worksheet" Target="worksheets/sheet895.xml"/><Relationship Id="rId909" Type="http://schemas.openxmlformats.org/officeDocument/2006/relationships/worksheet" Target="worksheets/sheet909.xml"/><Relationship Id="rId1080" Type="http://schemas.openxmlformats.org/officeDocument/2006/relationships/worksheet" Target="worksheets/sheet1080.xml"/><Relationship Id="rId38" Type="http://schemas.openxmlformats.org/officeDocument/2006/relationships/worksheet" Target="worksheets/sheet38.xml"/><Relationship Id="rId103" Type="http://schemas.openxmlformats.org/officeDocument/2006/relationships/worksheet" Target="worksheets/sheet103.xml"/><Relationship Id="rId310" Type="http://schemas.openxmlformats.org/officeDocument/2006/relationships/worksheet" Target="worksheets/sheet310.xml"/><Relationship Id="rId548" Type="http://schemas.openxmlformats.org/officeDocument/2006/relationships/worksheet" Target="worksheets/sheet548.xml"/><Relationship Id="rId755" Type="http://schemas.openxmlformats.org/officeDocument/2006/relationships/worksheet" Target="worksheets/sheet755.xml"/><Relationship Id="rId962" Type="http://schemas.openxmlformats.org/officeDocument/2006/relationships/worksheet" Target="worksheets/sheet962.xml"/><Relationship Id="rId91" Type="http://schemas.openxmlformats.org/officeDocument/2006/relationships/worksheet" Target="worksheets/sheet91.xml"/><Relationship Id="rId187" Type="http://schemas.openxmlformats.org/officeDocument/2006/relationships/worksheet" Target="worksheets/sheet187.xml"/><Relationship Id="rId394" Type="http://schemas.openxmlformats.org/officeDocument/2006/relationships/worksheet" Target="worksheets/sheet394.xml"/><Relationship Id="rId408" Type="http://schemas.openxmlformats.org/officeDocument/2006/relationships/worksheet" Target="worksheets/sheet408.xml"/><Relationship Id="rId615" Type="http://schemas.openxmlformats.org/officeDocument/2006/relationships/worksheet" Target="worksheets/sheet615.xml"/><Relationship Id="rId822" Type="http://schemas.openxmlformats.org/officeDocument/2006/relationships/worksheet" Target="worksheets/sheet822.xml"/><Relationship Id="rId1038" Type="http://schemas.openxmlformats.org/officeDocument/2006/relationships/worksheet" Target="worksheets/sheet1038.xml"/><Relationship Id="rId254" Type="http://schemas.openxmlformats.org/officeDocument/2006/relationships/worksheet" Target="worksheets/sheet254.xml"/><Relationship Id="rId699" Type="http://schemas.openxmlformats.org/officeDocument/2006/relationships/worksheet" Target="worksheets/sheet699.xml"/><Relationship Id="rId1091" Type="http://schemas.openxmlformats.org/officeDocument/2006/relationships/worksheet" Target="worksheets/sheet1091.xml"/><Relationship Id="rId1105" Type="http://schemas.openxmlformats.org/officeDocument/2006/relationships/worksheet" Target="worksheets/sheet1105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461" Type="http://schemas.openxmlformats.org/officeDocument/2006/relationships/worksheet" Target="worksheets/sheet461.xml"/><Relationship Id="rId559" Type="http://schemas.openxmlformats.org/officeDocument/2006/relationships/worksheet" Target="worksheets/sheet559.xml"/><Relationship Id="rId766" Type="http://schemas.openxmlformats.org/officeDocument/2006/relationships/worksheet" Target="worksheets/sheet766.xml"/><Relationship Id="rId198" Type="http://schemas.openxmlformats.org/officeDocument/2006/relationships/worksheet" Target="worksheets/sheet198.xml"/><Relationship Id="rId321" Type="http://schemas.openxmlformats.org/officeDocument/2006/relationships/worksheet" Target="worksheets/sheet321.xml"/><Relationship Id="rId419" Type="http://schemas.openxmlformats.org/officeDocument/2006/relationships/worksheet" Target="worksheets/sheet419.xml"/><Relationship Id="rId626" Type="http://schemas.openxmlformats.org/officeDocument/2006/relationships/worksheet" Target="worksheets/sheet626.xml"/><Relationship Id="rId973" Type="http://schemas.openxmlformats.org/officeDocument/2006/relationships/worksheet" Target="worksheets/sheet973.xml"/><Relationship Id="rId1049" Type="http://schemas.openxmlformats.org/officeDocument/2006/relationships/worksheet" Target="worksheets/sheet1049.xml"/><Relationship Id="rId833" Type="http://schemas.openxmlformats.org/officeDocument/2006/relationships/worksheet" Target="worksheets/sheet833.xml"/><Relationship Id="rId1116" Type="http://schemas.openxmlformats.org/officeDocument/2006/relationships/worksheet" Target="worksheets/sheet1116.xml"/><Relationship Id="rId265" Type="http://schemas.openxmlformats.org/officeDocument/2006/relationships/worksheet" Target="worksheets/sheet265.xml"/><Relationship Id="rId472" Type="http://schemas.openxmlformats.org/officeDocument/2006/relationships/worksheet" Target="worksheets/sheet472.xml"/><Relationship Id="rId900" Type="http://schemas.openxmlformats.org/officeDocument/2006/relationships/worksheet" Target="worksheets/sheet900.xml"/><Relationship Id="rId125" Type="http://schemas.openxmlformats.org/officeDocument/2006/relationships/worksheet" Target="worksheets/sheet125.xml"/><Relationship Id="rId332" Type="http://schemas.openxmlformats.org/officeDocument/2006/relationships/worksheet" Target="worksheets/sheet332.xml"/><Relationship Id="rId777" Type="http://schemas.openxmlformats.org/officeDocument/2006/relationships/worksheet" Target="worksheets/sheet777.xml"/><Relationship Id="rId984" Type="http://schemas.openxmlformats.org/officeDocument/2006/relationships/worksheet" Target="worksheets/sheet984.xml"/><Relationship Id="rId637" Type="http://schemas.openxmlformats.org/officeDocument/2006/relationships/worksheet" Target="worksheets/sheet637.xml"/><Relationship Id="rId844" Type="http://schemas.openxmlformats.org/officeDocument/2006/relationships/worksheet" Target="worksheets/sheet844.xml"/><Relationship Id="rId276" Type="http://schemas.openxmlformats.org/officeDocument/2006/relationships/worksheet" Target="worksheets/sheet276.xml"/><Relationship Id="rId483" Type="http://schemas.openxmlformats.org/officeDocument/2006/relationships/worksheet" Target="worksheets/sheet483.xml"/><Relationship Id="rId690" Type="http://schemas.openxmlformats.org/officeDocument/2006/relationships/worksheet" Target="worksheets/sheet690.xml"/><Relationship Id="rId704" Type="http://schemas.openxmlformats.org/officeDocument/2006/relationships/worksheet" Target="worksheets/sheet704.xml"/><Relationship Id="rId911" Type="http://schemas.openxmlformats.org/officeDocument/2006/relationships/worksheet" Target="worksheets/sheet911.xml"/><Relationship Id="rId1127" Type="http://schemas.openxmlformats.org/officeDocument/2006/relationships/worksheet" Target="worksheets/sheet1127.xml"/><Relationship Id="rId40" Type="http://schemas.openxmlformats.org/officeDocument/2006/relationships/worksheet" Target="worksheets/sheet40.xml"/><Relationship Id="rId136" Type="http://schemas.openxmlformats.org/officeDocument/2006/relationships/worksheet" Target="worksheets/sheet136.xml"/><Relationship Id="rId343" Type="http://schemas.openxmlformats.org/officeDocument/2006/relationships/worksheet" Target="worksheets/sheet343.xml"/><Relationship Id="rId550" Type="http://schemas.openxmlformats.org/officeDocument/2006/relationships/worksheet" Target="worksheets/sheet550.xml"/><Relationship Id="rId788" Type="http://schemas.openxmlformats.org/officeDocument/2006/relationships/worksheet" Target="worksheets/sheet788.xml"/><Relationship Id="rId995" Type="http://schemas.openxmlformats.org/officeDocument/2006/relationships/worksheet" Target="worksheets/sheet995.xml"/><Relationship Id="rId203" Type="http://schemas.openxmlformats.org/officeDocument/2006/relationships/worksheet" Target="worksheets/sheet203.xml"/><Relationship Id="rId648" Type="http://schemas.openxmlformats.org/officeDocument/2006/relationships/worksheet" Target="worksheets/sheet648.xml"/><Relationship Id="rId855" Type="http://schemas.openxmlformats.org/officeDocument/2006/relationships/worksheet" Target="worksheets/sheet855.xml"/><Relationship Id="rId1040" Type="http://schemas.openxmlformats.org/officeDocument/2006/relationships/worksheet" Target="worksheets/sheet1040.xml"/><Relationship Id="rId287" Type="http://schemas.openxmlformats.org/officeDocument/2006/relationships/worksheet" Target="worksheets/sheet287.xml"/><Relationship Id="rId410" Type="http://schemas.openxmlformats.org/officeDocument/2006/relationships/worksheet" Target="worksheets/sheet410.xml"/><Relationship Id="rId494" Type="http://schemas.openxmlformats.org/officeDocument/2006/relationships/worksheet" Target="worksheets/sheet494.xml"/><Relationship Id="rId508" Type="http://schemas.openxmlformats.org/officeDocument/2006/relationships/worksheet" Target="worksheets/sheet508.xml"/><Relationship Id="rId715" Type="http://schemas.openxmlformats.org/officeDocument/2006/relationships/worksheet" Target="worksheets/sheet715.xml"/><Relationship Id="rId922" Type="http://schemas.openxmlformats.org/officeDocument/2006/relationships/worksheet" Target="worksheets/sheet922.xml"/><Relationship Id="rId1138" Type="http://schemas.openxmlformats.org/officeDocument/2006/relationships/worksheet" Target="worksheets/sheet1138.xml"/><Relationship Id="rId147" Type="http://schemas.openxmlformats.org/officeDocument/2006/relationships/worksheet" Target="worksheets/sheet147.xml"/><Relationship Id="rId354" Type="http://schemas.openxmlformats.org/officeDocument/2006/relationships/worksheet" Target="worksheets/sheet354.xml"/><Relationship Id="rId799" Type="http://schemas.openxmlformats.org/officeDocument/2006/relationships/worksheet" Target="worksheets/sheet799.xml"/><Relationship Id="rId51" Type="http://schemas.openxmlformats.org/officeDocument/2006/relationships/worksheet" Target="worksheets/sheet51.xml"/><Relationship Id="rId561" Type="http://schemas.openxmlformats.org/officeDocument/2006/relationships/worksheet" Target="worksheets/sheet561.xml"/><Relationship Id="rId659" Type="http://schemas.openxmlformats.org/officeDocument/2006/relationships/worksheet" Target="worksheets/sheet659.xml"/><Relationship Id="rId866" Type="http://schemas.openxmlformats.org/officeDocument/2006/relationships/worksheet" Target="worksheets/sheet866.xml"/><Relationship Id="rId214" Type="http://schemas.openxmlformats.org/officeDocument/2006/relationships/worksheet" Target="worksheets/sheet214.xml"/><Relationship Id="rId298" Type="http://schemas.openxmlformats.org/officeDocument/2006/relationships/worksheet" Target="worksheets/sheet298.xml"/><Relationship Id="rId421" Type="http://schemas.openxmlformats.org/officeDocument/2006/relationships/worksheet" Target="worksheets/sheet421.xml"/><Relationship Id="rId519" Type="http://schemas.openxmlformats.org/officeDocument/2006/relationships/worksheet" Target="worksheets/sheet519.xml"/><Relationship Id="rId1051" Type="http://schemas.openxmlformats.org/officeDocument/2006/relationships/worksheet" Target="worksheets/sheet1051.xml"/><Relationship Id="rId1149" Type="http://schemas.openxmlformats.org/officeDocument/2006/relationships/worksheet" Target="worksheets/sheet1149.xml"/><Relationship Id="rId158" Type="http://schemas.openxmlformats.org/officeDocument/2006/relationships/worksheet" Target="worksheets/sheet158.xml"/><Relationship Id="rId726" Type="http://schemas.openxmlformats.org/officeDocument/2006/relationships/worksheet" Target="worksheets/sheet726.xml"/><Relationship Id="rId933" Type="http://schemas.openxmlformats.org/officeDocument/2006/relationships/worksheet" Target="worksheets/sheet933.xml"/><Relationship Id="rId1009" Type="http://schemas.openxmlformats.org/officeDocument/2006/relationships/worksheet" Target="worksheets/sheet1009.xml"/><Relationship Id="rId62" Type="http://schemas.openxmlformats.org/officeDocument/2006/relationships/worksheet" Target="worksheets/sheet62.xml"/><Relationship Id="rId365" Type="http://schemas.openxmlformats.org/officeDocument/2006/relationships/worksheet" Target="worksheets/sheet365.xml"/><Relationship Id="rId572" Type="http://schemas.openxmlformats.org/officeDocument/2006/relationships/worksheet" Target="worksheets/sheet572.xml"/><Relationship Id="rId225" Type="http://schemas.openxmlformats.org/officeDocument/2006/relationships/worksheet" Target="worksheets/sheet225.xml"/><Relationship Id="rId432" Type="http://schemas.openxmlformats.org/officeDocument/2006/relationships/worksheet" Target="worksheets/sheet432.xml"/><Relationship Id="rId877" Type="http://schemas.openxmlformats.org/officeDocument/2006/relationships/worksheet" Target="worksheets/sheet877.xml"/><Relationship Id="rId1062" Type="http://schemas.openxmlformats.org/officeDocument/2006/relationships/worksheet" Target="worksheets/sheet1062.xml"/><Relationship Id="rId737" Type="http://schemas.openxmlformats.org/officeDocument/2006/relationships/worksheet" Target="worksheets/sheet737.xml"/><Relationship Id="rId944" Type="http://schemas.openxmlformats.org/officeDocument/2006/relationships/worksheet" Target="worksheets/sheet944.xml"/><Relationship Id="rId73" Type="http://schemas.openxmlformats.org/officeDocument/2006/relationships/worksheet" Target="worksheets/sheet73.xml"/><Relationship Id="rId169" Type="http://schemas.openxmlformats.org/officeDocument/2006/relationships/worksheet" Target="worksheets/sheet169.xml"/><Relationship Id="rId376" Type="http://schemas.openxmlformats.org/officeDocument/2006/relationships/worksheet" Target="worksheets/sheet376.xml"/><Relationship Id="rId583" Type="http://schemas.openxmlformats.org/officeDocument/2006/relationships/worksheet" Target="worksheets/sheet583.xml"/><Relationship Id="rId790" Type="http://schemas.openxmlformats.org/officeDocument/2006/relationships/worksheet" Target="worksheets/sheet790.xml"/><Relationship Id="rId804" Type="http://schemas.openxmlformats.org/officeDocument/2006/relationships/worksheet" Target="worksheets/sheet804.xml"/><Relationship Id="rId4" Type="http://schemas.openxmlformats.org/officeDocument/2006/relationships/worksheet" Target="worksheets/sheet4.xml"/><Relationship Id="rId236" Type="http://schemas.openxmlformats.org/officeDocument/2006/relationships/worksheet" Target="worksheets/sheet236.xml"/><Relationship Id="rId443" Type="http://schemas.openxmlformats.org/officeDocument/2006/relationships/worksheet" Target="worksheets/sheet443.xml"/><Relationship Id="rId650" Type="http://schemas.openxmlformats.org/officeDocument/2006/relationships/worksheet" Target="worksheets/sheet650.xml"/><Relationship Id="rId888" Type="http://schemas.openxmlformats.org/officeDocument/2006/relationships/worksheet" Target="worksheets/sheet888.xml"/><Relationship Id="rId1073" Type="http://schemas.openxmlformats.org/officeDocument/2006/relationships/worksheet" Target="worksheets/sheet1073.xml"/><Relationship Id="rId303" Type="http://schemas.openxmlformats.org/officeDocument/2006/relationships/worksheet" Target="worksheets/sheet303.xml"/><Relationship Id="rId748" Type="http://schemas.openxmlformats.org/officeDocument/2006/relationships/worksheet" Target="worksheets/sheet748.xml"/><Relationship Id="rId955" Type="http://schemas.openxmlformats.org/officeDocument/2006/relationships/worksheet" Target="worksheets/sheet955.xml"/><Relationship Id="rId1140" Type="http://schemas.openxmlformats.org/officeDocument/2006/relationships/worksheet" Target="worksheets/sheet1140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02\My%20Documents\Documents%20and%20Settings\So%20ke%20hoach\My%20Documents\QUYNH\Linh%20tinh\TRAM%20THU%20Y%20PHONG%20THO\TEDI\WC-T5%20-%20TEDI.EX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sthanuyeneduvn-my.sharepoint.com/Linh%20T&#224;i%20ch&#237;nh/N&#259;m%202017/B&#7897;%20ph&#7853;n%20K&#7871;%20ho&#7841;ch/H&#272;ND%20cu&#7889;i%20n&#259;m/K&#7871;%20ho&#7841;ch%20PTKT-XH%202018/Giao%20ch&#7881;%20ti&#234;u/KH%202018%20s&#7917;a%20chu&#7849;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i tiet phat sinh"/>
      <sheetName val="TH phat sinh"/>
      <sheetName val="chenh lech phat sinh"/>
      <sheetName val="Tong hop"/>
      <sheetName val="chi tiet"/>
      <sheetName val="chenh lech vat tu"/>
      <sheetName val="XL4Poppy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31">
          <cell r="C31" t="b">
            <v>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háp"/>
      <sheetName val="foxz"/>
      <sheetName val="foxz_2"/>
      <sheetName val="foxz_3"/>
      <sheetName val="Biểu 1"/>
      <sheetName val="Biểu 2"/>
      <sheetName val="Biểu 2a"/>
      <sheetName val="Biểu 2b"/>
      <sheetName val="Biểu 3"/>
      <sheetName val="Biểu 4"/>
      <sheetName val="Biểu 5"/>
      <sheetName val="Biểu 6"/>
      <sheetName val="Biểu 7"/>
      <sheetName val="Biểu 7a"/>
      <sheetName val="Biểu 8"/>
      <sheetName val="Biểu 9"/>
      <sheetName val="Biểu 9a"/>
      <sheetName val="Biểu 10"/>
      <sheetName val="Biểu 10a"/>
      <sheetName val="Biểu 11"/>
      <sheetName val="Biểu 11a"/>
      <sheetName val="Biểu 12"/>
      <sheetName val="Biểu 12a"/>
      <sheetName val="Biểu 13"/>
      <sheetName val="Biểu 1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>
        <row r="7">
          <cell r="I7">
            <v>67284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1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3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113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11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1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1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1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1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1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1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1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1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showGridLines="0" showRowColHeaders="0" showZeros="0" showOutlineSymbols="0" topLeftCell="B45058" zoomScaleSheetLayoutView="4" workbookViewId="0"/>
  </sheetViews>
  <sheetFormatPr defaultRowHeight="15"/>
  <sheetData/>
  <phoneticPr fontId="43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2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3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4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3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3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3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3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3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3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3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3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3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3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6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7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8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9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0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1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2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3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4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5"/>
  <dimension ref="A1"/>
  <sheetViews>
    <sheetView showGridLines="0" showRowColHeaders="0" showZeros="0" showOutlineSymbols="0" topLeftCell="B7846" zoomScaleNormal="110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7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7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7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7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7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7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7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7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7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7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5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4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4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4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4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4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4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4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4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4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4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5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5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5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5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5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5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5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5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5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5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8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8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8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8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8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8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8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8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8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8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9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9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9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9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9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9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9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9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9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6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9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6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6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6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6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6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6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6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6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6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6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9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9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9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9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9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9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9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9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9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7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9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0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0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0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0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0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0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0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0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0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0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2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2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2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2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2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2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2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2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2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2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6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6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6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6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6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6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6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6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6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6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7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7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7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7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7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7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7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7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7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7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8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8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8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8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8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8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8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8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8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8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8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2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2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2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2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2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2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2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2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2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2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3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3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3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3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3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3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3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3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3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3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4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4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4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4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4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4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4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4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4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4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5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5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5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5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5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5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5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5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5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5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6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6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6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6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6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6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6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6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6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6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7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7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7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7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7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7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7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7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7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7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8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8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8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8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8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8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8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8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8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8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9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9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9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9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9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9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9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9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9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9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9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0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0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0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0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0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0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0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0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0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0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1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1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1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1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1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1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1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1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1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1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2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2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2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2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2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2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2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2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2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2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3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3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3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3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3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3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3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3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3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3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4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4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4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4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4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4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4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4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4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4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5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5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5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5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5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5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5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5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5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5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6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6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6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6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6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6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6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6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6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6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7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7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7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7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7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7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7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7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7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7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8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8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8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8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8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8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8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8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8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8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9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9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9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9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9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9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9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9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9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0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9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0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0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0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0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0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0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0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0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0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0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1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1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1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1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1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1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1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1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1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1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2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3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4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5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6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7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8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9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30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31"/>
  <dimension ref="A1"/>
  <sheetViews>
    <sheetView showGridLines="0" showRowColHeaders="0" showZeros="0" showOutlineSymbols="0" topLeftCell="B109" zoomScaleNormal="108" zoomScaleSheetLayoutView="68" workbookViewId="0"/>
  </sheetViews>
  <sheetFormatPr defaultRowHeight="15"/>
  <sheetData/>
  <phoneticPr fontId="43" type="noConversion"/>
  <pageMargins left="0.75" right="0.75" top="1" bottom="1" header="0.5" footer="0.5"/>
  <headerFooter alignWithMargins="0"/>
</worksheet>
</file>

<file path=xl/worksheets/sheet1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33"/>
  <dimension ref="A1"/>
  <sheetViews>
    <sheetView showGridLines="0" defaultGridColor="0" colorId="0" workbookViewId="0">
      <pane activePane="bottomRight" state="frozenSplit"/>
    </sheetView>
  </sheetViews>
  <sheetFormatPr defaultRowHeight="15"/>
  <sheetData/>
  <phoneticPr fontId="92" type="noConversion"/>
  <pageMargins left="0.7" right="0.7" top="0.75" bottom="0.75" header="0.5" footer="0.5"/>
  <pageSetup orientation="portrait" horizontalDpi="4294967295" verticalDpi="4294967295" r:id="rId1"/>
  <headerFooter alignWithMargins="0"/>
</worksheet>
</file>

<file path=xl/worksheets/sheet1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66"/>
  <dimension ref="A1"/>
  <sheetViews>
    <sheetView showGridLines="0" defaultGridColor="0" view="pageBreakPreview" colorId="0" workbookViewId="0">
      <pane activePane="bottomRight" state="frozenSplit"/>
    </sheetView>
  </sheetViews>
  <sheetFormatPr defaultRowHeight="15"/>
  <sheetData/>
  <pageMargins left="0.7" right="0.7" top="0.75" bottom="0.75" header="0.3" footer="0.3"/>
  <pageSetup paperSize="9" orientation="portrait" r:id="rId1"/>
  <headerFooter alignWithMargins="0"/>
</worksheet>
</file>

<file path=xl/worksheets/sheet11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139">
    <pageSetUpPr fitToPage="1"/>
  </sheetPr>
  <dimension ref="A1:W89"/>
  <sheetViews>
    <sheetView zoomScale="115" zoomScaleNormal="115" workbookViewId="0">
      <pane ySplit="5" topLeftCell="A6" activePane="bottomLeft" state="frozen"/>
      <selection pane="bottomLeft" activeCell="I23" sqref="I23"/>
    </sheetView>
  </sheetViews>
  <sheetFormatPr defaultColWidth="9" defaultRowHeight="15"/>
  <cols>
    <col min="1" max="1" width="5.375" style="1" customWidth="1"/>
    <col min="2" max="2" width="37.625" style="1" customWidth="1"/>
    <col min="3" max="3" width="9.125" style="1" customWidth="1"/>
    <col min="4" max="4" width="9.75" style="1" customWidth="1"/>
    <col min="5" max="5" width="9.25" style="1" customWidth="1"/>
    <col min="6" max="6" width="9.625" style="1" customWidth="1"/>
    <col min="7" max="7" width="10.125" style="1" customWidth="1"/>
    <col min="8" max="8" width="10.125" customWidth="1"/>
    <col min="9" max="9" width="10.125" style="1" customWidth="1"/>
    <col min="10" max="10" width="9.5" style="1" customWidth="1"/>
    <col min="11" max="11" width="9.5" style="1" hidden="1" customWidth="1"/>
    <col min="12" max="13" width="9.5" style="1" customWidth="1"/>
    <col min="14" max="14" width="9.5" style="1" hidden="1" customWidth="1"/>
    <col min="15" max="15" width="12.875" style="1" customWidth="1"/>
    <col min="16" max="16" width="6.625" style="1" customWidth="1"/>
    <col min="17" max="17" width="9.25" style="1" customWidth="1"/>
    <col min="18" max="18" width="9.125" style="1" customWidth="1"/>
    <col min="19" max="19" width="8" style="1" customWidth="1"/>
    <col min="20" max="20" width="6.625" style="1" customWidth="1"/>
    <col min="21" max="21" width="10.25" style="1" customWidth="1"/>
    <col min="22" max="22" width="10.125" style="1" bestFit="1" customWidth="1"/>
    <col min="23" max="23" width="11.375" style="1" customWidth="1"/>
    <col min="24" max="16384" width="9" style="1"/>
  </cols>
  <sheetData>
    <row r="1" spans="1:23">
      <c r="A1" s="34" t="s">
        <v>0</v>
      </c>
      <c r="B1" s="34"/>
      <c r="C1" s="34"/>
      <c r="D1" s="35"/>
      <c r="E1" s="34"/>
      <c r="F1" s="34"/>
      <c r="G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</row>
    <row r="2" spans="1:23" s="92" customFormat="1" ht="15.75">
      <c r="A2" s="895" t="s">
        <v>517</v>
      </c>
      <c r="B2" s="895"/>
      <c r="C2" s="895"/>
      <c r="D2" s="895"/>
      <c r="E2" s="895"/>
      <c r="F2" s="895"/>
      <c r="G2" s="895"/>
      <c r="H2" s="895"/>
      <c r="I2" s="895"/>
      <c r="J2" s="895"/>
      <c r="K2" s="895"/>
      <c r="L2" s="895"/>
      <c r="M2" s="895"/>
      <c r="N2" s="895"/>
      <c r="O2" s="895"/>
      <c r="P2" s="91"/>
      <c r="Q2" s="91"/>
      <c r="R2" s="91"/>
      <c r="S2" s="91"/>
      <c r="T2" s="91"/>
      <c r="U2" s="91"/>
    </row>
    <row r="3" spans="1:23" s="92" customFormat="1" ht="20.25" customHeight="1" thickBot="1">
      <c r="A3" s="896" t="s">
        <v>525</v>
      </c>
      <c r="B3" s="896"/>
      <c r="C3" s="896"/>
      <c r="D3" s="896"/>
      <c r="E3" s="896"/>
      <c r="F3" s="896"/>
      <c r="G3" s="896"/>
      <c r="H3" s="896"/>
      <c r="I3" s="896"/>
      <c r="J3" s="896"/>
      <c r="K3" s="896"/>
      <c r="L3" s="896"/>
      <c r="M3" s="896"/>
      <c r="N3" s="896"/>
      <c r="O3" s="896"/>
      <c r="P3" s="93"/>
      <c r="Q3" s="93"/>
      <c r="R3" s="93"/>
      <c r="S3" s="93"/>
      <c r="T3" s="93"/>
      <c r="U3" s="93"/>
    </row>
    <row r="4" spans="1:23" ht="27.75" customHeight="1" thickTop="1">
      <c r="A4" s="897" t="s">
        <v>1</v>
      </c>
      <c r="B4" s="899" t="s">
        <v>2</v>
      </c>
      <c r="C4" s="901" t="s">
        <v>3</v>
      </c>
      <c r="D4" s="893" t="s">
        <v>4</v>
      </c>
      <c r="E4" s="905" t="s">
        <v>5</v>
      </c>
      <c r="F4" s="906"/>
      <c r="G4" s="907"/>
      <c r="H4" s="893" t="s">
        <v>6</v>
      </c>
      <c r="I4" s="908" t="s">
        <v>7</v>
      </c>
      <c r="J4" s="909"/>
      <c r="K4" s="909"/>
      <c r="L4" s="909"/>
      <c r="M4" s="910"/>
      <c r="N4" s="893" t="s">
        <v>8</v>
      </c>
      <c r="O4" s="903" t="s">
        <v>9</v>
      </c>
      <c r="P4" s="36"/>
      <c r="Q4" s="36"/>
      <c r="R4" s="36"/>
      <c r="S4" s="36"/>
      <c r="T4" s="36"/>
      <c r="U4" s="36"/>
    </row>
    <row r="5" spans="1:23" ht="70.5" customHeight="1">
      <c r="A5" s="898"/>
      <c r="B5" s="900"/>
      <c r="C5" s="902"/>
      <c r="D5" s="894"/>
      <c r="E5" s="217" t="s">
        <v>10</v>
      </c>
      <c r="F5" s="217" t="s">
        <v>5</v>
      </c>
      <c r="G5" s="217" t="s">
        <v>11</v>
      </c>
      <c r="H5" s="894"/>
      <c r="I5" s="217" t="s">
        <v>12</v>
      </c>
      <c r="J5" s="217" t="s">
        <v>13</v>
      </c>
      <c r="K5" s="217" t="s">
        <v>14</v>
      </c>
      <c r="L5" s="217" t="s">
        <v>15</v>
      </c>
      <c r="M5" s="124" t="s">
        <v>16</v>
      </c>
      <c r="N5" s="894"/>
      <c r="O5" s="904"/>
      <c r="P5" s="36"/>
      <c r="Q5" s="36"/>
      <c r="R5" s="36"/>
      <c r="S5" s="36"/>
      <c r="T5" s="36"/>
      <c r="U5" s="36"/>
    </row>
    <row r="6" spans="1:23" ht="21" customHeight="1">
      <c r="A6" s="245">
        <v>-1</v>
      </c>
      <c r="B6" s="95">
        <f>+A6-1</f>
        <v>-2</v>
      </c>
      <c r="C6" s="95">
        <f>+B6-1</f>
        <v>-3</v>
      </c>
      <c r="D6" s="95">
        <f>C6-1</f>
        <v>-4</v>
      </c>
      <c r="E6" s="95">
        <v>-5</v>
      </c>
      <c r="F6" s="95">
        <v>-6</v>
      </c>
      <c r="G6" s="95">
        <v>-8</v>
      </c>
      <c r="H6" s="95">
        <v>-9</v>
      </c>
      <c r="I6" s="95">
        <v>-10</v>
      </c>
      <c r="J6" s="95">
        <v>-11</v>
      </c>
      <c r="K6" s="122">
        <v>-12</v>
      </c>
      <c r="L6" s="122">
        <v>-13</v>
      </c>
      <c r="M6" s="125">
        <v>-14</v>
      </c>
      <c r="N6" s="125">
        <v>-15</v>
      </c>
      <c r="O6" s="246">
        <v>-15</v>
      </c>
      <c r="P6" s="37"/>
      <c r="Q6" s="37"/>
      <c r="R6" s="37"/>
      <c r="S6" s="37"/>
      <c r="T6" s="37"/>
      <c r="U6" s="37"/>
    </row>
    <row r="7" spans="1:23" ht="21" customHeight="1">
      <c r="A7" s="247" t="s">
        <v>17</v>
      </c>
      <c r="B7" s="97" t="s">
        <v>18</v>
      </c>
      <c r="C7" s="96"/>
      <c r="D7" s="90"/>
      <c r="E7" s="26"/>
      <c r="F7" s="26"/>
      <c r="G7" s="26"/>
      <c r="H7" s="90"/>
      <c r="I7" s="26"/>
      <c r="J7" s="26"/>
      <c r="K7" s="113"/>
      <c r="L7" s="113"/>
      <c r="M7" s="126"/>
      <c r="N7" s="126"/>
      <c r="O7" s="248"/>
      <c r="P7" s="38"/>
      <c r="Q7" s="38"/>
      <c r="R7" s="38"/>
      <c r="S7" s="38"/>
      <c r="T7" s="38"/>
      <c r="U7" s="38"/>
    </row>
    <row r="8" spans="1:23" ht="39" hidden="1" customHeight="1">
      <c r="A8" s="247">
        <v>1</v>
      </c>
      <c r="B8" s="98" t="s">
        <v>19</v>
      </c>
      <c r="C8" s="96" t="s">
        <v>20</v>
      </c>
      <c r="D8" s="99"/>
      <c r="E8" s="100"/>
      <c r="F8" s="100"/>
      <c r="G8" s="100"/>
      <c r="H8" s="99"/>
      <c r="I8" s="100"/>
      <c r="J8" s="100"/>
      <c r="K8" s="100"/>
      <c r="L8" s="100"/>
      <c r="M8" s="127"/>
      <c r="N8" s="127"/>
      <c r="O8" s="249" t="s">
        <v>21</v>
      </c>
      <c r="P8" s="36"/>
      <c r="Q8" s="36"/>
      <c r="R8" s="36"/>
      <c r="S8" s="36"/>
      <c r="T8" s="36"/>
      <c r="U8" s="36"/>
    </row>
    <row r="9" spans="1:23" ht="45" hidden="1" customHeight="1">
      <c r="A9" s="247" t="s">
        <v>22</v>
      </c>
      <c r="B9" s="98" t="s">
        <v>23</v>
      </c>
      <c r="C9" s="96" t="str">
        <f>+C10</f>
        <v>Tỷ đồng</v>
      </c>
      <c r="D9" s="101"/>
      <c r="E9" s="100"/>
      <c r="F9" s="100"/>
      <c r="G9" s="100"/>
      <c r="H9" s="101"/>
      <c r="I9" s="100"/>
      <c r="J9" s="100"/>
      <c r="K9" s="100"/>
      <c r="L9" s="27"/>
      <c r="M9" s="128"/>
      <c r="N9" s="128"/>
      <c r="O9" s="248"/>
      <c r="P9" s="38"/>
      <c r="Q9" s="39"/>
      <c r="R9" s="40"/>
      <c r="S9" s="39"/>
      <c r="T9" s="38"/>
      <c r="U9" s="41"/>
      <c r="V9" s="30">
        <v>2018</v>
      </c>
      <c r="W9" s="30">
        <v>2019</v>
      </c>
    </row>
    <row r="10" spans="1:23" ht="15" hidden="1" customHeight="1">
      <c r="A10" s="247"/>
      <c r="B10" s="102" t="s">
        <v>24</v>
      </c>
      <c r="C10" s="103" t="s">
        <v>25</v>
      </c>
      <c r="D10" s="85"/>
      <c r="E10" s="84"/>
      <c r="F10" s="84"/>
      <c r="G10" s="84"/>
      <c r="H10" s="85"/>
      <c r="I10" s="84"/>
      <c r="J10" s="84"/>
      <c r="K10" s="84"/>
      <c r="L10" s="26"/>
      <c r="M10" s="129"/>
      <c r="N10" s="129"/>
      <c r="O10" s="248"/>
      <c r="P10" s="38"/>
      <c r="Q10" s="39"/>
      <c r="R10" s="39"/>
      <c r="S10" s="38"/>
      <c r="T10" s="38"/>
      <c r="U10" s="42"/>
      <c r="V10" s="42" t="e">
        <f>+#REF!*1.7</f>
        <v>#REF!</v>
      </c>
      <c r="W10" s="42" t="e">
        <f>+#REF!*1.8886</f>
        <v>#REF!</v>
      </c>
    </row>
    <row r="11" spans="1:23" ht="15" hidden="1" customHeight="1">
      <c r="A11" s="247"/>
      <c r="B11" s="102" t="s">
        <v>26</v>
      </c>
      <c r="C11" s="103" t="s">
        <v>25</v>
      </c>
      <c r="D11" s="85"/>
      <c r="E11" s="84"/>
      <c r="F11" s="84"/>
      <c r="G11" s="84"/>
      <c r="H11" s="85"/>
      <c r="I11" s="84"/>
      <c r="J11" s="84"/>
      <c r="K11" s="84"/>
      <c r="L11" s="26"/>
      <c r="M11" s="129"/>
      <c r="N11" s="129"/>
      <c r="O11" s="248"/>
      <c r="P11" s="38"/>
      <c r="Q11" s="39"/>
      <c r="R11" s="39"/>
      <c r="S11" s="38"/>
      <c r="T11" s="38"/>
      <c r="U11" s="42"/>
      <c r="V11" s="42" t="e">
        <f>+#REF!*1.43</f>
        <v>#REF!</v>
      </c>
      <c r="W11" s="42" t="e">
        <f>+#REF!*1.545</f>
        <v>#REF!</v>
      </c>
    </row>
    <row r="12" spans="1:23" ht="15" hidden="1" customHeight="1">
      <c r="A12" s="247"/>
      <c r="B12" s="102" t="s">
        <v>27</v>
      </c>
      <c r="C12" s="103" t="s">
        <v>25</v>
      </c>
      <c r="D12" s="85"/>
      <c r="E12" s="84"/>
      <c r="F12" s="84"/>
      <c r="G12" s="84"/>
      <c r="H12" s="85"/>
      <c r="I12" s="84"/>
      <c r="J12" s="84"/>
      <c r="K12" s="84"/>
      <c r="L12" s="26"/>
      <c r="M12" s="129"/>
      <c r="N12" s="129"/>
      <c r="O12" s="248"/>
      <c r="P12" s="38"/>
      <c r="Q12" s="39"/>
      <c r="R12" s="39"/>
      <c r="S12" s="38"/>
      <c r="T12" s="38"/>
      <c r="U12" s="42"/>
      <c r="V12" s="42" t="e">
        <f>+#REF!*1.652</f>
        <v>#REF!</v>
      </c>
      <c r="W12" s="42" t="e">
        <f>+#REF!*1.742</f>
        <v>#REF!</v>
      </c>
    </row>
    <row r="13" spans="1:23" ht="21" hidden="1" customHeight="1">
      <c r="A13" s="247">
        <v>1</v>
      </c>
      <c r="B13" s="104" t="s">
        <v>28</v>
      </c>
      <c r="C13" s="96" t="s">
        <v>20</v>
      </c>
      <c r="D13" s="28"/>
      <c r="E13" s="27"/>
      <c r="F13" s="27"/>
      <c r="G13" s="27"/>
      <c r="H13" s="28"/>
      <c r="I13" s="27"/>
      <c r="J13" s="27"/>
      <c r="K13" s="27"/>
      <c r="L13" s="27"/>
      <c r="M13" s="128"/>
      <c r="N13" s="128"/>
      <c r="O13" s="248"/>
      <c r="P13" s="38"/>
      <c r="Q13" s="94"/>
      <c r="R13" s="38"/>
      <c r="S13" s="38"/>
      <c r="T13" s="38"/>
      <c r="U13" s="43"/>
      <c r="V13" s="43" t="e">
        <f>SUM(V10:V12)</f>
        <v>#REF!</v>
      </c>
      <c r="W13" s="43" t="e">
        <f>SUM(W10:W12)</f>
        <v>#REF!</v>
      </c>
    </row>
    <row r="14" spans="1:23" ht="15" hidden="1" customHeight="1">
      <c r="A14" s="250"/>
      <c r="B14" s="102" t="s">
        <v>24</v>
      </c>
      <c r="C14" s="103" t="s">
        <v>20</v>
      </c>
      <c r="D14" s="86"/>
      <c r="E14" s="105"/>
      <c r="F14" s="105"/>
      <c r="G14" s="105"/>
      <c r="H14" s="86"/>
      <c r="I14" s="84"/>
      <c r="J14" s="84"/>
      <c r="K14" s="84"/>
      <c r="L14" s="84"/>
      <c r="M14" s="130"/>
      <c r="N14" s="130"/>
      <c r="O14" s="251"/>
      <c r="P14" s="44"/>
      <c r="Q14" s="44"/>
      <c r="R14" s="44"/>
      <c r="S14" s="44"/>
      <c r="T14" s="44"/>
      <c r="U14" s="44"/>
      <c r="V14" s="43" t="e">
        <f>V13*1000/'[2]Biểu 9'!$I$7</f>
        <v>#REF!</v>
      </c>
      <c r="W14" s="42" t="e">
        <f>W13*1000/#REF!</f>
        <v>#REF!</v>
      </c>
    </row>
    <row r="15" spans="1:23" ht="15" hidden="1" customHeight="1">
      <c r="A15" s="250"/>
      <c r="B15" s="102" t="s">
        <v>26</v>
      </c>
      <c r="C15" s="103" t="s">
        <v>20</v>
      </c>
      <c r="D15" s="86"/>
      <c r="E15" s="105"/>
      <c r="F15" s="105"/>
      <c r="G15" s="105"/>
      <c r="H15" s="86"/>
      <c r="I15" s="84"/>
      <c r="J15" s="84"/>
      <c r="K15" s="84"/>
      <c r="L15" s="84"/>
      <c r="M15" s="130"/>
      <c r="N15" s="130"/>
      <c r="O15" s="248"/>
      <c r="P15" s="44"/>
      <c r="Q15" s="44"/>
      <c r="R15" s="44"/>
      <c r="S15" s="44"/>
      <c r="T15" s="44"/>
      <c r="U15" s="44"/>
    </row>
    <row r="16" spans="1:23" ht="15" hidden="1" customHeight="1">
      <c r="A16" s="250"/>
      <c r="B16" s="102" t="s">
        <v>27</v>
      </c>
      <c r="C16" s="103" t="s">
        <v>20</v>
      </c>
      <c r="D16" s="86"/>
      <c r="E16" s="105"/>
      <c r="F16" s="105"/>
      <c r="G16" s="105"/>
      <c r="H16" s="86"/>
      <c r="I16" s="84"/>
      <c r="J16" s="84"/>
      <c r="K16" s="84"/>
      <c r="L16" s="84"/>
      <c r="M16" s="130"/>
      <c r="N16" s="130"/>
      <c r="O16" s="248"/>
      <c r="P16" s="44"/>
      <c r="Q16" s="44"/>
      <c r="R16" s="44"/>
      <c r="S16" s="44"/>
      <c r="T16" s="44"/>
      <c r="U16" s="44"/>
    </row>
    <row r="17" spans="1:22" ht="42.75" hidden="1" customHeight="1">
      <c r="A17" s="247">
        <v>2</v>
      </c>
      <c r="B17" s="104" t="s">
        <v>29</v>
      </c>
      <c r="C17" s="97" t="s">
        <v>30</v>
      </c>
      <c r="D17" s="89"/>
      <c r="E17" s="84"/>
      <c r="F17" s="84"/>
      <c r="G17" s="84"/>
      <c r="H17" s="89"/>
      <c r="I17" s="84"/>
      <c r="J17" s="84"/>
      <c r="K17" s="84"/>
      <c r="L17" s="100"/>
      <c r="M17" s="127"/>
      <c r="N17" s="127"/>
      <c r="O17" s="248"/>
      <c r="P17" s="38"/>
      <c r="Q17" s="38"/>
      <c r="R17" s="38"/>
      <c r="S17" s="38"/>
      <c r="T17" s="38"/>
      <c r="U17" s="38"/>
    </row>
    <row r="18" spans="1:22" s="30" customFormat="1" ht="36">
      <c r="A18" s="247">
        <v>1</v>
      </c>
      <c r="B18" s="104" t="s">
        <v>31</v>
      </c>
      <c r="C18" s="114" t="s">
        <v>32</v>
      </c>
      <c r="D18" s="265">
        <v>45</v>
      </c>
      <c r="E18" s="266">
        <v>48</v>
      </c>
      <c r="F18" s="266">
        <v>48</v>
      </c>
      <c r="G18" s="266">
        <v>48</v>
      </c>
      <c r="H18" s="265">
        <v>50</v>
      </c>
      <c r="I18" s="267">
        <f>G18/D18</f>
        <v>1.0666666666666667</v>
      </c>
      <c r="J18" s="267">
        <f>G18/E18</f>
        <v>1</v>
      </c>
      <c r="K18" s="265">
        <v>0</v>
      </c>
      <c r="L18" s="267">
        <f t="shared" ref="L18:M20" si="0">G18/F18</f>
        <v>1</v>
      </c>
      <c r="M18" s="267">
        <f t="shared" si="0"/>
        <v>1.0416666666666667</v>
      </c>
      <c r="N18" s="23" t="s">
        <v>33</v>
      </c>
      <c r="O18" s="249"/>
      <c r="P18" s="38"/>
      <c r="Q18" s="117"/>
      <c r="R18" s="38"/>
      <c r="S18" s="38"/>
      <c r="T18" s="38"/>
      <c r="U18" s="38"/>
    </row>
    <row r="19" spans="1:22" s="30" customFormat="1" ht="18" customHeight="1">
      <c r="A19" s="247">
        <v>2</v>
      </c>
      <c r="B19" s="104" t="s">
        <v>34</v>
      </c>
      <c r="C19" s="96" t="s">
        <v>35</v>
      </c>
      <c r="D19" s="268">
        <v>156</v>
      </c>
      <c r="E19" s="269">
        <v>155</v>
      </c>
      <c r="F19" s="269">
        <v>155</v>
      </c>
      <c r="G19" s="269">
        <v>155</v>
      </c>
      <c r="H19" s="737">
        <v>209.5</v>
      </c>
      <c r="I19" s="270">
        <f>G19/D19</f>
        <v>0.99358974358974361</v>
      </c>
      <c r="J19" s="270">
        <f>G19/E19</f>
        <v>1</v>
      </c>
      <c r="K19" s="270" t="e">
        <f>#REF!/F19</f>
        <v>#REF!</v>
      </c>
      <c r="L19" s="270">
        <f t="shared" si="0"/>
        <v>1</v>
      </c>
      <c r="M19" s="271">
        <f t="shared" si="0"/>
        <v>1.3516129032258064</v>
      </c>
      <c r="N19" s="23" t="s">
        <v>36</v>
      </c>
      <c r="O19" s="251"/>
      <c r="P19" s="38"/>
      <c r="Q19" s="38"/>
      <c r="R19" s="38"/>
      <c r="S19" s="38"/>
      <c r="T19" s="38"/>
      <c r="U19" s="38"/>
    </row>
    <row r="20" spans="1:22" s="30" customFormat="1" ht="24.75" customHeight="1">
      <c r="A20" s="247">
        <v>3</v>
      </c>
      <c r="B20" s="104" t="s">
        <v>37</v>
      </c>
      <c r="C20" s="96" t="s">
        <v>38</v>
      </c>
      <c r="D20" s="272">
        <v>6193.6</v>
      </c>
      <c r="E20" s="272">
        <v>6223.4</v>
      </c>
      <c r="F20" s="272">
        <v>6223.4</v>
      </c>
      <c r="G20" s="272">
        <v>6238</v>
      </c>
      <c r="H20" s="272">
        <v>6277.5</v>
      </c>
      <c r="I20" s="270">
        <f>G20/D20</f>
        <v>1.0071686902609145</v>
      </c>
      <c r="J20" s="270">
        <f>G20/E20</f>
        <v>1.0023459845100748</v>
      </c>
      <c r="K20" s="270" t="e">
        <f>#REF!/F20</f>
        <v>#REF!</v>
      </c>
      <c r="L20" s="270">
        <f t="shared" si="0"/>
        <v>1.0023459845100748</v>
      </c>
      <c r="M20" s="524">
        <f>H20/G20</f>
        <v>1.0063321577428663</v>
      </c>
      <c r="N20" s="23" t="s">
        <v>36</v>
      </c>
      <c r="O20" s="248"/>
      <c r="P20" s="38"/>
      <c r="Q20" s="38"/>
      <c r="R20" s="38"/>
      <c r="S20" s="38"/>
      <c r="T20" s="38"/>
      <c r="U20" s="38"/>
    </row>
    <row r="21" spans="1:22" s="30" customFormat="1" ht="15.75">
      <c r="A21" s="247">
        <v>4</v>
      </c>
      <c r="B21" s="104" t="s">
        <v>39</v>
      </c>
      <c r="C21" s="96"/>
      <c r="D21" s="268"/>
      <c r="E21" s="269"/>
      <c r="F21" s="269"/>
      <c r="G21" s="269"/>
      <c r="H21" s="268"/>
      <c r="I21" s="273"/>
      <c r="J21" s="273"/>
      <c r="K21" s="270"/>
      <c r="L21" s="270"/>
      <c r="M21" s="274"/>
      <c r="N21" s="218"/>
      <c r="O21" s="249" t="s">
        <v>484</v>
      </c>
      <c r="P21" s="38"/>
      <c r="Q21" s="38"/>
      <c r="R21" s="38"/>
      <c r="S21" s="38"/>
      <c r="T21" s="38"/>
      <c r="U21" s="38"/>
    </row>
    <row r="22" spans="1:22" s="32" customFormat="1" ht="15.75">
      <c r="A22" s="250"/>
      <c r="B22" s="102" t="s">
        <v>42</v>
      </c>
      <c r="C22" s="103" t="s">
        <v>45</v>
      </c>
      <c r="D22" s="275">
        <v>315.02</v>
      </c>
      <c r="E22" s="276">
        <v>316.89999999999998</v>
      </c>
      <c r="F22" s="276">
        <v>316.89999999999998</v>
      </c>
      <c r="G22" s="276">
        <v>316.89999999999998</v>
      </c>
      <c r="H22" s="276">
        <v>326.89999999999998</v>
      </c>
      <c r="I22" s="273">
        <f>G22/D22</f>
        <v>1.0059678750555521</v>
      </c>
      <c r="J22" s="273">
        <f>G22/E22</f>
        <v>1</v>
      </c>
      <c r="K22" s="273" t="e">
        <f>#REF!/F22</f>
        <v>#REF!</v>
      </c>
      <c r="L22" s="273">
        <f>G22/F22</f>
        <v>1</v>
      </c>
      <c r="M22" s="274">
        <f t="shared" ref="M22:M28" si="1">H22/G22</f>
        <v>1.0315556958030925</v>
      </c>
      <c r="N22" s="891" t="s">
        <v>43</v>
      </c>
      <c r="O22" s="252"/>
      <c r="P22" s="45"/>
      <c r="Q22" s="45"/>
      <c r="R22" s="45"/>
      <c r="S22" s="45"/>
      <c r="T22" s="46"/>
      <c r="U22" s="46"/>
    </row>
    <row r="23" spans="1:22" s="32" customFormat="1" ht="15.75" customHeight="1">
      <c r="A23" s="253"/>
      <c r="B23" s="108" t="s">
        <v>44</v>
      </c>
      <c r="C23" s="103" t="s">
        <v>45</v>
      </c>
      <c r="D23" s="277"/>
      <c r="E23" s="276"/>
      <c r="F23" s="276"/>
      <c r="G23" s="276"/>
      <c r="H23" s="278">
        <v>10</v>
      </c>
      <c r="I23" s="273"/>
      <c r="J23" s="273"/>
      <c r="K23" s="273" t="e">
        <f>#REF!/F23</f>
        <v>#REF!</v>
      </c>
      <c r="L23" s="273"/>
      <c r="M23" s="274"/>
      <c r="N23" s="891"/>
      <c r="O23" s="254"/>
      <c r="P23" s="116"/>
      <c r="Q23" s="116"/>
      <c r="R23" s="116"/>
      <c r="S23" s="116"/>
      <c r="T23" s="47"/>
      <c r="U23" s="47"/>
      <c r="V23" s="48"/>
    </row>
    <row r="24" spans="1:22" ht="15" customHeight="1">
      <c r="A24" s="250"/>
      <c r="B24" s="106" t="s">
        <v>46</v>
      </c>
      <c r="C24" s="103" t="s">
        <v>20</v>
      </c>
      <c r="D24" s="275">
        <v>42.17</v>
      </c>
      <c r="E24" s="276">
        <v>42.88</v>
      </c>
      <c r="F24" s="276">
        <v>42.88</v>
      </c>
      <c r="G24" s="276">
        <v>43.17</v>
      </c>
      <c r="H24" s="275">
        <v>44.2</v>
      </c>
      <c r="I24" s="273">
        <f t="shared" ref="I24:I29" si="2">G24/D24</f>
        <v>1.0237135404315865</v>
      </c>
      <c r="J24" s="273">
        <f>G24/E24</f>
        <v>1.0067630597014925</v>
      </c>
      <c r="K24" s="273" t="e">
        <f>#REF!/F24</f>
        <v>#REF!</v>
      </c>
      <c r="L24" s="273">
        <f>G24/F24</f>
        <v>1.0067630597014925</v>
      </c>
      <c r="M24" s="274">
        <f t="shared" si="1"/>
        <v>1.0238591614547139</v>
      </c>
      <c r="N24" s="218"/>
      <c r="O24" s="255"/>
      <c r="P24" s="44"/>
      <c r="Q24" s="44"/>
      <c r="R24" s="44"/>
      <c r="S24" s="44"/>
      <c r="T24" s="44"/>
      <c r="U24" s="44"/>
    </row>
    <row r="25" spans="1:22" ht="15.75">
      <c r="A25" s="250"/>
      <c r="B25" s="106" t="s">
        <v>47</v>
      </c>
      <c r="C25" s="103" t="s">
        <v>48</v>
      </c>
      <c r="D25" s="279">
        <v>1</v>
      </c>
      <c r="E25" s="279">
        <v>1</v>
      </c>
      <c r="F25" s="279">
        <v>1</v>
      </c>
      <c r="G25" s="279">
        <v>1</v>
      </c>
      <c r="H25" s="279">
        <v>1</v>
      </c>
      <c r="I25" s="273">
        <f t="shared" si="2"/>
        <v>1</v>
      </c>
      <c r="J25" s="273">
        <f>G25/E25</f>
        <v>1</v>
      </c>
      <c r="K25" s="273" t="e">
        <f>#REF!/F25</f>
        <v>#REF!</v>
      </c>
      <c r="L25" s="273">
        <f>G25/F25</f>
        <v>1</v>
      </c>
      <c r="M25" s="274">
        <f t="shared" si="1"/>
        <v>1</v>
      </c>
      <c r="N25" s="891" t="s">
        <v>49</v>
      </c>
      <c r="O25" s="252"/>
      <c r="P25" s="45"/>
      <c r="Q25" s="45"/>
      <c r="R25" s="45"/>
      <c r="S25" s="45"/>
      <c r="T25" s="45"/>
      <c r="U25" s="45"/>
    </row>
    <row r="26" spans="1:22" ht="15.75">
      <c r="A26" s="250"/>
      <c r="B26" s="106" t="s">
        <v>50</v>
      </c>
      <c r="C26" s="103" t="s">
        <v>20</v>
      </c>
      <c r="D26" s="280">
        <v>100</v>
      </c>
      <c r="E26" s="281">
        <v>100</v>
      </c>
      <c r="F26" s="281">
        <v>100</v>
      </c>
      <c r="G26" s="281">
        <v>100</v>
      </c>
      <c r="H26" s="280">
        <v>100</v>
      </c>
      <c r="I26" s="273">
        <f t="shared" si="2"/>
        <v>1</v>
      </c>
      <c r="J26" s="273">
        <f>G26/E26</f>
        <v>1</v>
      </c>
      <c r="K26" s="273" t="e">
        <f>#REF!/F26</f>
        <v>#REF!</v>
      </c>
      <c r="L26" s="273">
        <f>G26/F26</f>
        <v>1</v>
      </c>
      <c r="M26" s="274">
        <f t="shared" si="1"/>
        <v>1</v>
      </c>
      <c r="N26" s="891"/>
      <c r="O26" s="255"/>
      <c r="P26" s="44"/>
      <c r="Q26" s="44"/>
      <c r="R26" s="44"/>
      <c r="S26" s="44"/>
      <c r="T26" s="44"/>
      <c r="U26" s="44"/>
    </row>
    <row r="27" spans="1:22" ht="15.75">
      <c r="A27" s="250"/>
      <c r="B27" s="106" t="s">
        <v>51</v>
      </c>
      <c r="C27" s="103" t="s">
        <v>52</v>
      </c>
      <c r="D27" s="278">
        <v>19</v>
      </c>
      <c r="E27" s="282">
        <v>19</v>
      </c>
      <c r="F27" s="283">
        <v>19</v>
      </c>
      <c r="G27" s="283">
        <v>19</v>
      </c>
      <c r="H27" s="278">
        <v>19</v>
      </c>
      <c r="I27" s="273">
        <f t="shared" si="2"/>
        <v>1</v>
      </c>
      <c r="J27" s="273">
        <f>G27/E27</f>
        <v>1</v>
      </c>
      <c r="K27" s="273" t="e">
        <f>#REF!/F27</f>
        <v>#REF!</v>
      </c>
      <c r="L27" s="273">
        <f>G27/F27</f>
        <v>1</v>
      </c>
      <c r="M27" s="274">
        <f t="shared" si="1"/>
        <v>1</v>
      </c>
      <c r="N27" s="891"/>
      <c r="O27" s="252"/>
      <c r="P27" s="45"/>
      <c r="Q27" s="45"/>
      <c r="R27" s="45"/>
      <c r="S27" s="45"/>
      <c r="T27" s="45"/>
      <c r="U27" s="45"/>
    </row>
    <row r="28" spans="1:22" s="30" customFormat="1" ht="16.5" customHeight="1">
      <c r="A28" s="247">
        <v>5</v>
      </c>
      <c r="B28" s="107" t="s">
        <v>53</v>
      </c>
      <c r="C28" s="96" t="s">
        <v>54</v>
      </c>
      <c r="D28" s="279">
        <v>11504</v>
      </c>
      <c r="E28" s="282">
        <v>12120</v>
      </c>
      <c r="F28" s="279">
        <v>12120</v>
      </c>
      <c r="G28" s="279">
        <v>12230</v>
      </c>
      <c r="H28" s="279">
        <v>12296</v>
      </c>
      <c r="I28" s="273">
        <f t="shared" si="2"/>
        <v>1.0631084840055633</v>
      </c>
      <c r="J28" s="273">
        <f>G28/D28</f>
        <v>1.0631084840055633</v>
      </c>
      <c r="K28" s="273" t="e">
        <f>#REF!/F28</f>
        <v>#REF!</v>
      </c>
      <c r="L28" s="273">
        <f>G28/F28</f>
        <v>1.0090759075907592</v>
      </c>
      <c r="M28" s="274">
        <f t="shared" si="1"/>
        <v>1.0053965658217499</v>
      </c>
      <c r="N28" s="891" t="s">
        <v>36</v>
      </c>
      <c r="O28" s="248"/>
      <c r="P28" s="38"/>
      <c r="Q28" s="38"/>
      <c r="R28" s="38"/>
      <c r="S28" s="38"/>
      <c r="T28" s="38"/>
      <c r="U28" s="38"/>
    </row>
    <row r="29" spans="1:22" ht="17.25" customHeight="1">
      <c r="A29" s="250"/>
      <c r="B29" s="106" t="s">
        <v>55</v>
      </c>
      <c r="C29" s="103" t="s">
        <v>20</v>
      </c>
      <c r="D29" s="284">
        <v>8.4</v>
      </c>
      <c r="E29" s="285">
        <v>5.3</v>
      </c>
      <c r="F29" s="285">
        <v>5.3</v>
      </c>
      <c r="G29" s="285">
        <v>7.4</v>
      </c>
      <c r="H29" s="284">
        <v>5.3</v>
      </c>
      <c r="I29" s="273">
        <f t="shared" si="2"/>
        <v>0.88095238095238093</v>
      </c>
      <c r="J29" s="273">
        <v>1.1639999999999999</v>
      </c>
      <c r="K29" s="273">
        <v>1.1639999999999999</v>
      </c>
      <c r="L29" s="273">
        <v>1.1639999999999999</v>
      </c>
      <c r="M29" s="274">
        <f>H29/G29</f>
        <v>0.71621621621621612</v>
      </c>
      <c r="N29" s="891"/>
      <c r="O29" s="255"/>
      <c r="P29" s="44"/>
      <c r="Q29" s="44"/>
      <c r="R29" s="44"/>
      <c r="S29" s="44"/>
      <c r="T29" s="44"/>
      <c r="U29" s="44"/>
    </row>
    <row r="30" spans="1:22" ht="17.25" customHeight="1">
      <c r="A30" s="250"/>
      <c r="B30" s="106" t="s">
        <v>56</v>
      </c>
      <c r="C30" s="103" t="s">
        <v>57</v>
      </c>
      <c r="D30" s="286"/>
      <c r="E30" s="276"/>
      <c r="F30" s="276"/>
      <c r="G30" s="276"/>
      <c r="H30" s="275"/>
      <c r="I30" s="287"/>
      <c r="J30" s="287"/>
      <c r="K30" s="287" t="e">
        <f>#REF!/F30</f>
        <v>#REF!</v>
      </c>
      <c r="L30" s="287"/>
      <c r="M30" s="288"/>
      <c r="N30" s="891"/>
      <c r="O30" s="255"/>
      <c r="P30" s="44"/>
      <c r="Q30" s="44"/>
      <c r="R30" s="44"/>
      <c r="S30" s="44"/>
      <c r="T30" s="44"/>
      <c r="U30" s="44"/>
    </row>
    <row r="31" spans="1:22" ht="15.75">
      <c r="A31" s="247" t="s">
        <v>58</v>
      </c>
      <c r="B31" s="97" t="s">
        <v>59</v>
      </c>
      <c r="C31" s="96"/>
      <c r="D31" s="289"/>
      <c r="E31" s="266"/>
      <c r="F31" s="266"/>
      <c r="G31" s="266"/>
      <c r="H31" s="289"/>
      <c r="I31" s="287"/>
      <c r="J31" s="287"/>
      <c r="K31" s="290"/>
      <c r="L31" s="290"/>
      <c r="M31" s="291"/>
      <c r="N31" s="218"/>
      <c r="O31" s="248"/>
      <c r="P31" s="38"/>
      <c r="Q31" s="38"/>
      <c r="R31" s="38"/>
      <c r="S31" s="38"/>
      <c r="T31" s="38"/>
      <c r="U31" s="38"/>
    </row>
    <row r="32" spans="1:22" ht="21" customHeight="1">
      <c r="A32" s="247">
        <v>6</v>
      </c>
      <c r="B32" s="104" t="s">
        <v>60</v>
      </c>
      <c r="C32" s="96"/>
      <c r="D32" s="289"/>
      <c r="E32" s="266"/>
      <c r="F32" s="266"/>
      <c r="G32" s="266"/>
      <c r="H32" s="289"/>
      <c r="I32" s="287"/>
      <c r="J32" s="287"/>
      <c r="K32" s="290"/>
      <c r="L32" s="290"/>
      <c r="M32" s="291"/>
      <c r="N32" s="218"/>
      <c r="O32" s="248"/>
      <c r="P32" s="38"/>
      <c r="Q32" s="38"/>
      <c r="R32" s="38"/>
      <c r="S32" s="38"/>
      <c r="T32" s="38"/>
      <c r="U32" s="38"/>
    </row>
    <row r="33" spans="1:21" ht="30">
      <c r="A33" s="250"/>
      <c r="B33" s="106" t="s">
        <v>480</v>
      </c>
      <c r="C33" s="103" t="s">
        <v>98</v>
      </c>
      <c r="D33" s="292">
        <v>18</v>
      </c>
      <c r="E33" s="279">
        <v>18</v>
      </c>
      <c r="F33" s="279">
        <v>18</v>
      </c>
      <c r="G33" s="279">
        <v>18</v>
      </c>
      <c r="H33" s="292">
        <v>18</v>
      </c>
      <c r="I33" s="273">
        <f t="shared" ref="I33:I40" si="3">G33/D33</f>
        <v>1</v>
      </c>
      <c r="J33" s="273">
        <f t="shared" ref="J33:J40" si="4">G33/E33</f>
        <v>1</v>
      </c>
      <c r="K33" s="273" t="e">
        <f>#REF!/F33</f>
        <v>#REF!</v>
      </c>
      <c r="L33" s="273">
        <f>G33/F33</f>
        <v>1</v>
      </c>
      <c r="M33" s="274">
        <f>H33/G33</f>
        <v>1</v>
      </c>
      <c r="N33" s="891" t="s">
        <v>33</v>
      </c>
      <c r="O33" s="252"/>
      <c r="P33" s="45"/>
      <c r="Q33" s="45"/>
      <c r="R33" s="45"/>
      <c r="S33" s="45"/>
      <c r="T33" s="45"/>
      <c r="U33" s="45"/>
    </row>
    <row r="34" spans="1:21" ht="30">
      <c r="A34" s="250"/>
      <c r="B34" s="106" t="s">
        <v>481</v>
      </c>
      <c r="C34" s="103" t="s">
        <v>20</v>
      </c>
      <c r="D34" s="293">
        <v>100</v>
      </c>
      <c r="E34" s="293">
        <v>100</v>
      </c>
      <c r="F34" s="293">
        <v>100</v>
      </c>
      <c r="G34" s="293">
        <v>100</v>
      </c>
      <c r="H34" s="293">
        <v>100</v>
      </c>
      <c r="I34" s="273">
        <f t="shared" si="3"/>
        <v>1</v>
      </c>
      <c r="J34" s="273">
        <f t="shared" si="4"/>
        <v>1</v>
      </c>
      <c r="K34" s="273" t="e">
        <f>#REF!/F34</f>
        <v>#REF!</v>
      </c>
      <c r="L34" s="273">
        <f t="shared" ref="L34:L40" si="5">G34/F34</f>
        <v>1</v>
      </c>
      <c r="M34" s="274">
        <f t="shared" ref="M34:M40" si="6">H34/G34</f>
        <v>1</v>
      </c>
      <c r="N34" s="891"/>
      <c r="O34" s="256"/>
      <c r="P34" s="44"/>
      <c r="Q34" s="44"/>
      <c r="R34" s="44"/>
      <c r="S34" s="44"/>
      <c r="T34" s="44"/>
      <c r="U34" s="44"/>
    </row>
    <row r="35" spans="1:21" ht="30">
      <c r="A35" s="250"/>
      <c r="B35" s="106" t="s">
        <v>482</v>
      </c>
      <c r="C35" s="103" t="s">
        <v>20</v>
      </c>
      <c r="D35" s="294">
        <v>100</v>
      </c>
      <c r="E35" s="293">
        <v>100</v>
      </c>
      <c r="F35" s="293">
        <v>100</v>
      </c>
      <c r="G35" s="293">
        <v>100</v>
      </c>
      <c r="H35" s="293">
        <v>100</v>
      </c>
      <c r="I35" s="273">
        <f t="shared" si="3"/>
        <v>1</v>
      </c>
      <c r="J35" s="273">
        <f t="shared" si="4"/>
        <v>1</v>
      </c>
      <c r="K35" s="273" t="e">
        <f>#REF!/F35</f>
        <v>#REF!</v>
      </c>
      <c r="L35" s="273">
        <f t="shared" si="5"/>
        <v>1</v>
      </c>
      <c r="M35" s="274">
        <f t="shared" si="6"/>
        <v>1</v>
      </c>
      <c r="N35" s="891"/>
      <c r="O35" s="257"/>
      <c r="P35" s="31"/>
      <c r="Q35" s="31"/>
      <c r="R35" s="31"/>
      <c r="S35" s="31"/>
      <c r="T35" s="31"/>
      <c r="U35" s="31"/>
    </row>
    <row r="36" spans="1:21" ht="30">
      <c r="A36" s="250"/>
      <c r="B36" s="106" t="s">
        <v>62</v>
      </c>
      <c r="C36" s="103" t="s">
        <v>20</v>
      </c>
      <c r="D36" s="294">
        <v>100</v>
      </c>
      <c r="E36" s="293">
        <v>100</v>
      </c>
      <c r="F36" s="293">
        <v>100</v>
      </c>
      <c r="G36" s="293">
        <v>100</v>
      </c>
      <c r="H36" s="293">
        <v>100</v>
      </c>
      <c r="I36" s="273">
        <f t="shared" si="3"/>
        <v>1</v>
      </c>
      <c r="J36" s="273">
        <f t="shared" si="4"/>
        <v>1</v>
      </c>
      <c r="K36" s="273" t="e">
        <f>#REF!/F36</f>
        <v>#REF!</v>
      </c>
      <c r="L36" s="273">
        <f t="shared" si="5"/>
        <v>1</v>
      </c>
      <c r="M36" s="274">
        <f t="shared" si="6"/>
        <v>1</v>
      </c>
      <c r="N36" s="218"/>
      <c r="O36" s="257"/>
      <c r="P36" s="31"/>
      <c r="Q36" s="31"/>
      <c r="R36" s="31"/>
      <c r="S36" s="31"/>
      <c r="T36" s="31"/>
      <c r="U36" s="31"/>
    </row>
    <row r="37" spans="1:21" s="92" customFormat="1" ht="15.75">
      <c r="A37" s="250"/>
      <c r="B37" s="106" t="s">
        <v>63</v>
      </c>
      <c r="C37" s="103" t="s">
        <v>20</v>
      </c>
      <c r="D37" s="295">
        <v>99</v>
      </c>
      <c r="E37" s="295">
        <v>99.8</v>
      </c>
      <c r="F37" s="296">
        <v>99.798454820288882</v>
      </c>
      <c r="G37" s="281">
        <v>100</v>
      </c>
      <c r="H37" s="281">
        <v>100</v>
      </c>
      <c r="I37" s="273">
        <f t="shared" si="3"/>
        <v>1.0101010101010102</v>
      </c>
      <c r="J37" s="297">
        <f t="shared" si="4"/>
        <v>1.0020040080160322</v>
      </c>
      <c r="K37" s="297" t="e">
        <f>#REF!/F37</f>
        <v>#REF!</v>
      </c>
      <c r="L37" s="297">
        <f t="shared" si="5"/>
        <v>1.002019522046449</v>
      </c>
      <c r="M37" s="274">
        <f t="shared" si="6"/>
        <v>1</v>
      </c>
      <c r="N37" s="218" t="s">
        <v>49</v>
      </c>
      <c r="O37" s="257"/>
    </row>
    <row r="38" spans="1:21" ht="18.75" customHeight="1">
      <c r="A38" s="250"/>
      <c r="B38" s="106" t="s">
        <v>64</v>
      </c>
      <c r="C38" s="103" t="s">
        <v>20</v>
      </c>
      <c r="D38" s="282">
        <v>100</v>
      </c>
      <c r="E38" s="282">
        <v>100</v>
      </c>
      <c r="F38" s="282">
        <v>100</v>
      </c>
      <c r="G38" s="282">
        <v>100</v>
      </c>
      <c r="H38" s="282">
        <v>100</v>
      </c>
      <c r="I38" s="273">
        <f t="shared" si="3"/>
        <v>1</v>
      </c>
      <c r="J38" s="273">
        <f t="shared" si="4"/>
        <v>1</v>
      </c>
      <c r="K38" s="273" t="e">
        <f>#REF!/F38</f>
        <v>#REF!</v>
      </c>
      <c r="L38" s="273">
        <f t="shared" si="5"/>
        <v>1</v>
      </c>
      <c r="M38" s="274">
        <f t="shared" si="6"/>
        <v>1</v>
      </c>
      <c r="N38" s="891" t="s">
        <v>33</v>
      </c>
      <c r="O38" s="257"/>
      <c r="P38" s="31"/>
      <c r="Q38" s="31"/>
      <c r="R38" s="31"/>
      <c r="S38" s="31"/>
      <c r="T38" s="31"/>
      <c r="U38" s="31"/>
    </row>
    <row r="39" spans="1:21" ht="18" customHeight="1">
      <c r="A39" s="250"/>
      <c r="B39" s="106" t="s">
        <v>65</v>
      </c>
      <c r="C39" s="103" t="s">
        <v>20</v>
      </c>
      <c r="D39" s="282">
        <v>100</v>
      </c>
      <c r="E39" s="282">
        <v>100</v>
      </c>
      <c r="F39" s="282">
        <v>100</v>
      </c>
      <c r="G39" s="282">
        <v>100</v>
      </c>
      <c r="H39" s="282">
        <v>100</v>
      </c>
      <c r="I39" s="273">
        <f t="shared" si="3"/>
        <v>1</v>
      </c>
      <c r="J39" s="273">
        <f t="shared" si="4"/>
        <v>1</v>
      </c>
      <c r="K39" s="273" t="e">
        <f>#REF!/F39</f>
        <v>#REF!</v>
      </c>
      <c r="L39" s="273">
        <f t="shared" si="5"/>
        <v>1</v>
      </c>
      <c r="M39" s="274">
        <f t="shared" si="6"/>
        <v>1</v>
      </c>
      <c r="N39" s="891"/>
      <c r="O39" s="257"/>
      <c r="P39" s="31"/>
      <c r="Q39" s="31"/>
      <c r="R39" s="31"/>
      <c r="S39" s="31"/>
      <c r="T39" s="31"/>
      <c r="U39" s="31"/>
    </row>
    <row r="40" spans="1:21" ht="30">
      <c r="A40" s="250"/>
      <c r="B40" s="106" t="s">
        <v>66</v>
      </c>
      <c r="C40" s="103" t="s">
        <v>20</v>
      </c>
      <c r="D40" s="282">
        <v>100</v>
      </c>
      <c r="E40" s="282">
        <f>B1NN!E112</f>
        <v>100</v>
      </c>
      <c r="F40" s="282">
        <v>100</v>
      </c>
      <c r="G40" s="282">
        <v>100</v>
      </c>
      <c r="H40" s="282">
        <v>100</v>
      </c>
      <c r="I40" s="273">
        <f t="shared" si="3"/>
        <v>1</v>
      </c>
      <c r="J40" s="273">
        <f t="shared" si="4"/>
        <v>1</v>
      </c>
      <c r="K40" s="273" t="e">
        <f>#REF!/F40</f>
        <v>#REF!</v>
      </c>
      <c r="L40" s="273">
        <f t="shared" si="5"/>
        <v>1</v>
      </c>
      <c r="M40" s="274">
        <f t="shared" si="6"/>
        <v>1</v>
      </c>
      <c r="N40" s="891"/>
      <c r="O40" s="257"/>
      <c r="P40" s="31"/>
      <c r="Q40" s="31"/>
      <c r="R40" s="31"/>
      <c r="S40" s="31"/>
      <c r="T40" s="31"/>
      <c r="U40" s="31"/>
    </row>
    <row r="41" spans="1:21" ht="19.5" customHeight="1">
      <c r="A41" s="247">
        <v>7</v>
      </c>
      <c r="B41" s="107" t="s">
        <v>67</v>
      </c>
      <c r="C41" s="96"/>
      <c r="D41" s="289"/>
      <c r="E41" s="266"/>
      <c r="F41" s="266"/>
      <c r="G41" s="266"/>
      <c r="H41" s="289"/>
      <c r="I41" s="287"/>
      <c r="J41" s="287"/>
      <c r="K41" s="290"/>
      <c r="L41" s="290"/>
      <c r="M41" s="291"/>
      <c r="N41" s="218"/>
      <c r="O41" s="249" t="s">
        <v>485</v>
      </c>
      <c r="P41" s="38"/>
      <c r="Q41" s="38"/>
      <c r="R41" s="38"/>
      <c r="S41" s="38"/>
      <c r="T41" s="38"/>
      <c r="U41" s="38"/>
    </row>
    <row r="42" spans="1:21" ht="45">
      <c r="A42" s="250"/>
      <c r="B42" s="106" t="s">
        <v>68</v>
      </c>
      <c r="C42" s="103" t="s">
        <v>61</v>
      </c>
      <c r="D42" s="292">
        <v>1</v>
      </c>
      <c r="E42" s="279">
        <v>1</v>
      </c>
      <c r="F42" s="279">
        <v>1</v>
      </c>
      <c r="G42" s="279">
        <v>1</v>
      </c>
      <c r="H42" s="292">
        <v>1</v>
      </c>
      <c r="I42" s="273">
        <f>G42/D42</f>
        <v>1</v>
      </c>
      <c r="J42" s="273">
        <f>G42/F42</f>
        <v>1</v>
      </c>
      <c r="K42" s="273" t="e">
        <f>#REF!/F42</f>
        <v>#REF!</v>
      </c>
      <c r="L42" s="273">
        <f>G42/F42</f>
        <v>1</v>
      </c>
      <c r="M42" s="274">
        <f>H42/G42</f>
        <v>1</v>
      </c>
      <c r="N42" s="218" t="s">
        <v>33</v>
      </c>
      <c r="O42" s="252"/>
      <c r="P42" s="45"/>
      <c r="Q42" s="45"/>
      <c r="R42" s="45"/>
      <c r="S42" s="45"/>
      <c r="T42" s="45"/>
      <c r="U42" s="45"/>
    </row>
    <row r="43" spans="1:21" ht="15.75" customHeight="1">
      <c r="A43" s="250"/>
      <c r="B43" s="106" t="s">
        <v>69</v>
      </c>
      <c r="C43" s="103" t="s">
        <v>70</v>
      </c>
      <c r="D43" s="292">
        <v>4</v>
      </c>
      <c r="E43" s="279">
        <v>4</v>
      </c>
      <c r="F43" s="279">
        <v>4</v>
      </c>
      <c r="G43" s="279">
        <v>4</v>
      </c>
      <c r="H43" s="292">
        <v>4</v>
      </c>
      <c r="I43" s="273">
        <f>G43/D43</f>
        <v>1</v>
      </c>
      <c r="J43" s="273">
        <f>G43/E43</f>
        <v>1</v>
      </c>
      <c r="K43" s="273" t="e">
        <f>#REF!/F43</f>
        <v>#REF!</v>
      </c>
      <c r="L43" s="273">
        <f>G43/F43</f>
        <v>1</v>
      </c>
      <c r="M43" s="274">
        <f>H43/G43</f>
        <v>1</v>
      </c>
      <c r="N43" s="891" t="s">
        <v>36</v>
      </c>
      <c r="O43" s="252"/>
      <c r="P43" s="45"/>
      <c r="Q43" s="45"/>
      <c r="R43" s="45"/>
      <c r="S43" s="45"/>
      <c r="T43" s="45"/>
      <c r="U43" s="45"/>
    </row>
    <row r="44" spans="1:21" ht="15.75">
      <c r="A44" s="250"/>
      <c r="B44" s="106" t="s">
        <v>71</v>
      </c>
      <c r="C44" s="103" t="s">
        <v>70</v>
      </c>
      <c r="D44" s="292"/>
      <c r="E44" s="298"/>
      <c r="F44" s="298"/>
      <c r="G44" s="298"/>
      <c r="H44" s="292"/>
      <c r="I44" s="273"/>
      <c r="J44" s="273"/>
      <c r="K44" s="273" t="e">
        <f>#REF!/F44</f>
        <v>#REF!</v>
      </c>
      <c r="L44" s="273"/>
      <c r="M44" s="274"/>
      <c r="N44" s="891"/>
      <c r="O44" s="252"/>
      <c r="P44" s="45"/>
      <c r="Q44" s="45"/>
      <c r="R44" s="45"/>
      <c r="S44" s="45"/>
      <c r="T44" s="45"/>
      <c r="U44" s="45"/>
    </row>
    <row r="45" spans="1:21" ht="15.75">
      <c r="A45" s="250"/>
      <c r="B45" s="106" t="s">
        <v>72</v>
      </c>
      <c r="C45" s="103" t="s">
        <v>20</v>
      </c>
      <c r="D45" s="280">
        <v>100</v>
      </c>
      <c r="E45" s="281">
        <v>100</v>
      </c>
      <c r="F45" s="281">
        <v>100</v>
      </c>
      <c r="G45" s="281">
        <v>100</v>
      </c>
      <c r="H45" s="281">
        <v>100</v>
      </c>
      <c r="I45" s="273">
        <f>G45/D45</f>
        <v>1</v>
      </c>
      <c r="J45" s="273">
        <f>G45/E45</f>
        <v>1</v>
      </c>
      <c r="K45" s="273" t="e">
        <f>#REF!/F45</f>
        <v>#REF!</v>
      </c>
      <c r="L45" s="273">
        <f>G45/F45</f>
        <v>1</v>
      </c>
      <c r="M45" s="274">
        <f>H45/G45</f>
        <v>1</v>
      </c>
      <c r="N45" s="218" t="s">
        <v>36</v>
      </c>
      <c r="O45" s="256"/>
      <c r="P45" s="44"/>
      <c r="Q45" s="44"/>
      <c r="R45" s="44"/>
      <c r="S45" s="44"/>
      <c r="T45" s="44"/>
      <c r="U45" s="44"/>
    </row>
    <row r="46" spans="1:21" ht="15.75">
      <c r="A46" s="253"/>
      <c r="B46" s="108" t="s">
        <v>73</v>
      </c>
      <c r="C46" s="109"/>
      <c r="D46" s="299"/>
      <c r="E46" s="285"/>
      <c r="F46" s="285"/>
      <c r="G46" s="285"/>
      <c r="H46" s="299"/>
      <c r="I46" s="287"/>
      <c r="J46" s="287"/>
      <c r="K46" s="290"/>
      <c r="L46" s="287"/>
      <c r="M46" s="291"/>
      <c r="N46" s="218"/>
      <c r="O46" s="257"/>
      <c r="P46" s="31"/>
      <c r="Q46" s="31"/>
      <c r="R46" s="31"/>
      <c r="S46" s="31"/>
      <c r="T46" s="31"/>
      <c r="U46" s="31"/>
    </row>
    <row r="47" spans="1:21" ht="15.75">
      <c r="A47" s="250"/>
      <c r="B47" s="106" t="s">
        <v>74</v>
      </c>
      <c r="C47" s="103" t="s">
        <v>20</v>
      </c>
      <c r="D47" s="300">
        <v>100</v>
      </c>
      <c r="E47" s="282">
        <v>100</v>
      </c>
      <c r="F47" s="282">
        <v>100</v>
      </c>
      <c r="G47" s="301">
        <v>100</v>
      </c>
      <c r="H47" s="300">
        <v>100</v>
      </c>
      <c r="I47" s="273">
        <f>G47/D47</f>
        <v>1</v>
      </c>
      <c r="J47" s="273">
        <f>G47/E47</f>
        <v>1</v>
      </c>
      <c r="K47" s="273" t="e">
        <f>#REF!/F47</f>
        <v>#REF!</v>
      </c>
      <c r="L47" s="273">
        <f t="shared" ref="L47:M50" si="7">G47/F47</f>
        <v>1</v>
      </c>
      <c r="M47" s="274">
        <f t="shared" si="7"/>
        <v>1</v>
      </c>
      <c r="N47" s="218"/>
      <c r="O47" s="257"/>
      <c r="P47" s="31"/>
      <c r="Q47" s="31"/>
      <c r="R47" s="31"/>
      <c r="S47" s="31"/>
      <c r="T47" s="31"/>
      <c r="U47" s="31"/>
    </row>
    <row r="48" spans="1:21" ht="15.75">
      <c r="A48" s="250"/>
      <c r="B48" s="106" t="s">
        <v>75</v>
      </c>
      <c r="C48" s="103" t="s">
        <v>20</v>
      </c>
      <c r="D48" s="300">
        <v>100</v>
      </c>
      <c r="E48" s="282">
        <v>100</v>
      </c>
      <c r="F48" s="282">
        <v>100</v>
      </c>
      <c r="G48" s="282">
        <v>100</v>
      </c>
      <c r="H48" s="300">
        <v>100</v>
      </c>
      <c r="I48" s="273">
        <f>G48/D48</f>
        <v>1</v>
      </c>
      <c r="J48" s="273">
        <f>G48/E48</f>
        <v>1</v>
      </c>
      <c r="K48" s="273" t="e">
        <f>#REF!/F48</f>
        <v>#REF!</v>
      </c>
      <c r="L48" s="273">
        <f t="shared" si="7"/>
        <v>1</v>
      </c>
      <c r="M48" s="274">
        <f t="shared" si="7"/>
        <v>1</v>
      </c>
      <c r="N48" s="218"/>
      <c r="O48" s="257"/>
      <c r="P48" s="31"/>
      <c r="Q48" s="31"/>
      <c r="R48" s="31"/>
      <c r="S48" s="31"/>
      <c r="T48" s="31"/>
      <c r="U48" s="31"/>
    </row>
    <row r="49" spans="1:21" ht="15.75">
      <c r="A49" s="250"/>
      <c r="B49" s="106" t="s">
        <v>76</v>
      </c>
      <c r="C49" s="103" t="s">
        <v>20</v>
      </c>
      <c r="D49" s="300">
        <v>100</v>
      </c>
      <c r="E49" s="282">
        <v>100</v>
      </c>
      <c r="F49" s="282">
        <v>100</v>
      </c>
      <c r="G49" s="282">
        <v>100</v>
      </c>
      <c r="H49" s="300">
        <v>100</v>
      </c>
      <c r="I49" s="273">
        <f>G49/D49</f>
        <v>1</v>
      </c>
      <c r="J49" s="273">
        <f>G49/E49</f>
        <v>1</v>
      </c>
      <c r="K49" s="273" t="e">
        <f>#REF!/F49</f>
        <v>#REF!</v>
      </c>
      <c r="L49" s="273">
        <f t="shared" si="7"/>
        <v>1</v>
      </c>
      <c r="M49" s="274">
        <f t="shared" si="7"/>
        <v>1</v>
      </c>
      <c r="N49" s="218"/>
      <c r="O49" s="257"/>
      <c r="P49" s="31"/>
      <c r="Q49" s="31"/>
      <c r="R49" s="31"/>
      <c r="S49" s="31"/>
      <c r="T49" s="31"/>
      <c r="U49" s="31"/>
    </row>
    <row r="50" spans="1:21" ht="15.75">
      <c r="A50" s="250"/>
      <c r="B50" s="106" t="s">
        <v>77</v>
      </c>
      <c r="C50" s="103" t="s">
        <v>20</v>
      </c>
      <c r="D50" s="300">
        <v>100</v>
      </c>
      <c r="E50" s="282">
        <v>100</v>
      </c>
      <c r="F50" s="282">
        <v>100</v>
      </c>
      <c r="G50" s="282">
        <v>100</v>
      </c>
      <c r="H50" s="300">
        <v>100</v>
      </c>
      <c r="I50" s="273">
        <f>G50/D50</f>
        <v>1</v>
      </c>
      <c r="J50" s="273">
        <f>G50/E50</f>
        <v>1</v>
      </c>
      <c r="K50" s="273" t="e">
        <f>#REF!/F50</f>
        <v>#REF!</v>
      </c>
      <c r="L50" s="273">
        <f t="shared" si="7"/>
        <v>1</v>
      </c>
      <c r="M50" s="274">
        <f t="shared" si="7"/>
        <v>1</v>
      </c>
      <c r="N50" s="218"/>
      <c r="O50" s="257"/>
      <c r="P50" s="31"/>
      <c r="Q50" s="31"/>
      <c r="R50" s="31"/>
      <c r="S50" s="31"/>
      <c r="T50" s="31"/>
      <c r="U50" s="31"/>
    </row>
    <row r="51" spans="1:21" ht="30">
      <c r="A51" s="250"/>
      <c r="B51" s="106" t="s">
        <v>78</v>
      </c>
      <c r="C51" s="103"/>
      <c r="D51" s="302"/>
      <c r="E51" s="276"/>
      <c r="F51" s="276"/>
      <c r="G51" s="276"/>
      <c r="H51" s="302"/>
      <c r="I51" s="303"/>
      <c r="J51" s="303"/>
      <c r="K51" s="287"/>
      <c r="L51" s="303"/>
      <c r="M51" s="291"/>
      <c r="N51" s="218"/>
      <c r="O51" s="257"/>
      <c r="P51" s="31"/>
      <c r="Q51" s="31"/>
      <c r="R51" s="31"/>
      <c r="S51" s="31"/>
      <c r="T51" s="31"/>
      <c r="U51" s="31"/>
    </row>
    <row r="52" spans="1:21" ht="15.75">
      <c r="A52" s="250"/>
      <c r="B52" s="106" t="s">
        <v>74</v>
      </c>
      <c r="C52" s="103" t="s">
        <v>20</v>
      </c>
      <c r="D52" s="300">
        <v>100</v>
      </c>
      <c r="E52" s="282">
        <v>100</v>
      </c>
      <c r="F52" s="282">
        <v>100</v>
      </c>
      <c r="G52" s="282">
        <v>100</v>
      </c>
      <c r="H52" s="300">
        <v>100</v>
      </c>
      <c r="I52" s="273">
        <f>G52/D52</f>
        <v>1</v>
      </c>
      <c r="J52" s="273">
        <f>G52/E52</f>
        <v>1</v>
      </c>
      <c r="K52" s="273" t="e">
        <f>#REF!/F52</f>
        <v>#REF!</v>
      </c>
      <c r="L52" s="273">
        <f>G52/F52</f>
        <v>1</v>
      </c>
      <c r="M52" s="274">
        <f t="shared" ref="M52:M57" si="8">H52/G52</f>
        <v>1</v>
      </c>
      <c r="N52" s="891" t="s">
        <v>33</v>
      </c>
      <c r="O52" s="257"/>
      <c r="P52" s="31"/>
      <c r="Q52" s="31"/>
      <c r="R52" s="31"/>
      <c r="S52" s="31"/>
      <c r="T52" s="31"/>
      <c r="U52" s="31"/>
    </row>
    <row r="53" spans="1:21" ht="15.75">
      <c r="A53" s="250"/>
      <c r="B53" s="106" t="s">
        <v>75</v>
      </c>
      <c r="C53" s="103" t="s">
        <v>20</v>
      </c>
      <c r="D53" s="300">
        <v>99.99</v>
      </c>
      <c r="E53" s="282">
        <v>100</v>
      </c>
      <c r="F53" s="282">
        <v>99.99</v>
      </c>
      <c r="G53" s="282">
        <v>100</v>
      </c>
      <c r="H53" s="300">
        <v>100</v>
      </c>
      <c r="I53" s="273">
        <f>G53/D53</f>
        <v>1.0001000100010002</v>
      </c>
      <c r="J53" s="273">
        <f>G53/E53</f>
        <v>1</v>
      </c>
      <c r="K53" s="273" t="e">
        <f>#REF!/F53</f>
        <v>#REF!</v>
      </c>
      <c r="L53" s="273">
        <f>G53/F53</f>
        <v>1.0001000100010002</v>
      </c>
      <c r="M53" s="274">
        <f t="shared" si="8"/>
        <v>1</v>
      </c>
      <c r="N53" s="891"/>
      <c r="O53" s="257"/>
      <c r="P53" s="31"/>
      <c r="Q53" s="31"/>
      <c r="R53" s="31"/>
      <c r="S53" s="31"/>
      <c r="T53" s="31"/>
      <c r="U53" s="31"/>
    </row>
    <row r="54" spans="1:21" ht="15.75">
      <c r="A54" s="250"/>
      <c r="B54" s="106" t="s">
        <v>76</v>
      </c>
      <c r="C54" s="103" t="s">
        <v>20</v>
      </c>
      <c r="D54" s="304">
        <v>94.4</v>
      </c>
      <c r="E54" s="285">
        <v>97.9</v>
      </c>
      <c r="F54" s="285">
        <v>97.9</v>
      </c>
      <c r="G54" s="285">
        <v>97.9</v>
      </c>
      <c r="H54" s="304">
        <v>98</v>
      </c>
      <c r="I54" s="273">
        <f>G54/D54</f>
        <v>1.0370762711864407</v>
      </c>
      <c r="J54" s="273">
        <f>G54/E54</f>
        <v>1</v>
      </c>
      <c r="K54" s="273" t="e">
        <f>#REF!/F54</f>
        <v>#REF!</v>
      </c>
      <c r="L54" s="273">
        <f>G54/F54</f>
        <v>1</v>
      </c>
      <c r="M54" s="274">
        <f t="shared" si="8"/>
        <v>1.0010214504596526</v>
      </c>
      <c r="N54" s="218" t="s">
        <v>36</v>
      </c>
      <c r="O54" s="257"/>
      <c r="P54" s="31"/>
      <c r="Q54" s="31"/>
      <c r="R54" s="31"/>
      <c r="S54" s="31"/>
      <c r="T54" s="31"/>
      <c r="U54" s="31"/>
    </row>
    <row r="55" spans="1:21" ht="15.75">
      <c r="A55" s="250"/>
      <c r="B55" s="106" t="s">
        <v>77</v>
      </c>
      <c r="C55" s="103" t="s">
        <v>20</v>
      </c>
      <c r="D55" s="304">
        <v>94</v>
      </c>
      <c r="E55" s="285">
        <v>94</v>
      </c>
      <c r="F55" s="285">
        <v>94</v>
      </c>
      <c r="G55" s="285">
        <v>94</v>
      </c>
      <c r="H55" s="304">
        <v>94</v>
      </c>
      <c r="I55" s="273">
        <f>G55/D55</f>
        <v>1</v>
      </c>
      <c r="J55" s="273">
        <f>G55/E55</f>
        <v>1</v>
      </c>
      <c r="K55" s="273" t="e">
        <f>#REF!/F55</f>
        <v>#REF!</v>
      </c>
      <c r="L55" s="273">
        <f>G55/F55</f>
        <v>1</v>
      </c>
      <c r="M55" s="274">
        <f t="shared" si="8"/>
        <v>1</v>
      </c>
      <c r="N55" s="218" t="s">
        <v>33</v>
      </c>
      <c r="O55" s="257"/>
      <c r="P55" s="31"/>
      <c r="Q55" s="31"/>
      <c r="R55" s="31"/>
      <c r="S55" s="31"/>
      <c r="T55" s="31"/>
      <c r="U55" s="31"/>
    </row>
    <row r="56" spans="1:21" ht="18.75" customHeight="1">
      <c r="A56" s="247">
        <v>8</v>
      </c>
      <c r="B56" s="107" t="s">
        <v>79</v>
      </c>
      <c r="C56" s="96"/>
      <c r="D56" s="289"/>
      <c r="E56" s="266"/>
      <c r="F56" s="266"/>
      <c r="G56" s="266"/>
      <c r="H56" s="289"/>
      <c r="I56" s="287"/>
      <c r="J56" s="287"/>
      <c r="K56" s="290"/>
      <c r="L56" s="287"/>
      <c r="M56" s="291"/>
      <c r="N56" s="218"/>
      <c r="O56" s="249" t="s">
        <v>487</v>
      </c>
      <c r="P56" s="38"/>
      <c r="Q56" s="38"/>
      <c r="R56" s="38"/>
      <c r="S56" s="38"/>
      <c r="T56" s="38"/>
      <c r="U56" s="38"/>
    </row>
    <row r="57" spans="1:21" ht="27" customHeight="1">
      <c r="A57" s="247"/>
      <c r="B57" s="106" t="s">
        <v>80</v>
      </c>
      <c r="C57" s="26" t="s">
        <v>20</v>
      </c>
      <c r="D57" s="305">
        <v>55</v>
      </c>
      <c r="E57" s="306">
        <v>60</v>
      </c>
      <c r="F57" s="306">
        <v>60</v>
      </c>
      <c r="G57" s="305">
        <v>60</v>
      </c>
      <c r="H57" s="305">
        <v>85</v>
      </c>
      <c r="I57" s="273">
        <f>G57/D57</f>
        <v>1.0909090909090908</v>
      </c>
      <c r="J57" s="273">
        <f t="shared" ref="J57:J63" si="9">G57/E57</f>
        <v>1</v>
      </c>
      <c r="K57" s="273"/>
      <c r="L57" s="273">
        <f>G57/F57</f>
        <v>1</v>
      </c>
      <c r="M57" s="274">
        <f t="shared" si="8"/>
        <v>1.4166666666666667</v>
      </c>
      <c r="N57" s="218"/>
      <c r="O57" s="249"/>
      <c r="P57" s="38"/>
      <c r="Q57" s="38"/>
      <c r="R57" s="38"/>
      <c r="S57" s="38"/>
      <c r="T57" s="38"/>
      <c r="U57" s="38"/>
    </row>
    <row r="58" spans="1:21" ht="15.75">
      <c r="A58" s="250"/>
      <c r="B58" s="106" t="s">
        <v>483</v>
      </c>
      <c r="C58" s="103" t="s">
        <v>61</v>
      </c>
      <c r="D58" s="305">
        <v>1</v>
      </c>
      <c r="E58" s="305">
        <v>1</v>
      </c>
      <c r="F58" s="305">
        <v>1</v>
      </c>
      <c r="G58" s="305">
        <v>1</v>
      </c>
      <c r="H58" s="305">
        <v>1</v>
      </c>
      <c r="I58" s="273">
        <f>G58/D58</f>
        <v>1</v>
      </c>
      <c r="J58" s="273">
        <f t="shared" si="9"/>
        <v>1</v>
      </c>
      <c r="K58" s="273" t="e">
        <f>#REF!/F58</f>
        <v>#REF!</v>
      </c>
      <c r="L58" s="273">
        <f>G58/F58</f>
        <v>1</v>
      </c>
      <c r="M58" s="274">
        <f>H58/G58</f>
        <v>1</v>
      </c>
      <c r="N58" s="891" t="s">
        <v>33</v>
      </c>
      <c r="O58" s="252"/>
      <c r="P58" s="45"/>
      <c r="Q58" s="45"/>
      <c r="R58" s="45"/>
      <c r="S58" s="45"/>
      <c r="T58" s="45"/>
      <c r="U58" s="45"/>
    </row>
    <row r="59" spans="1:21" ht="27.6" customHeight="1">
      <c r="A59" s="250"/>
      <c r="B59" s="106" t="s">
        <v>81</v>
      </c>
      <c r="C59" s="103" t="s">
        <v>20</v>
      </c>
      <c r="D59" s="282">
        <v>100</v>
      </c>
      <c r="E59" s="282">
        <v>100</v>
      </c>
      <c r="F59" s="282">
        <v>100</v>
      </c>
      <c r="G59" s="282">
        <v>100</v>
      </c>
      <c r="H59" s="282">
        <v>100</v>
      </c>
      <c r="I59" s="273">
        <f>G59/D59</f>
        <v>1</v>
      </c>
      <c r="J59" s="273">
        <f t="shared" si="9"/>
        <v>1</v>
      </c>
      <c r="K59" s="273" t="e">
        <f>#REF!/F59</f>
        <v>#REF!</v>
      </c>
      <c r="L59" s="273">
        <f>G59/F59</f>
        <v>1</v>
      </c>
      <c r="M59" s="274">
        <f>H59/G59</f>
        <v>1</v>
      </c>
      <c r="N59" s="891"/>
      <c r="O59" s="256"/>
      <c r="P59" s="44"/>
      <c r="Q59" s="44"/>
      <c r="R59" s="44"/>
      <c r="S59" s="44"/>
      <c r="T59" s="44"/>
      <c r="U59" s="44"/>
    </row>
    <row r="60" spans="1:21" ht="15.75">
      <c r="A60" s="250"/>
      <c r="B60" s="106" t="s">
        <v>82</v>
      </c>
      <c r="C60" s="103" t="s">
        <v>83</v>
      </c>
      <c r="D60" s="307">
        <v>12.2</v>
      </c>
      <c r="E60" s="307">
        <v>10.3</v>
      </c>
      <c r="F60" s="307">
        <v>10.3</v>
      </c>
      <c r="G60" s="307">
        <v>10.3</v>
      </c>
      <c r="H60" s="307">
        <v>9.82</v>
      </c>
      <c r="I60" s="273">
        <f>D60/G60</f>
        <v>1.1844660194174756</v>
      </c>
      <c r="J60" s="273">
        <f t="shared" si="9"/>
        <v>1</v>
      </c>
      <c r="K60" s="308" t="e">
        <f>#REF!/F60</f>
        <v>#REF!</v>
      </c>
      <c r="L60" s="273">
        <f>G60/F60</f>
        <v>1</v>
      </c>
      <c r="M60" s="273">
        <f>G60/H60</f>
        <v>1.0488798370672099</v>
      </c>
      <c r="N60" s="891"/>
      <c r="O60" s="257"/>
      <c r="P60" s="31"/>
      <c r="Q60" s="31"/>
      <c r="R60" s="31"/>
      <c r="S60" s="31"/>
      <c r="T60" s="31"/>
      <c r="U60" s="31"/>
    </row>
    <row r="61" spans="1:21" ht="30">
      <c r="A61" s="250"/>
      <c r="B61" s="106" t="s">
        <v>84</v>
      </c>
      <c r="C61" s="103" t="s">
        <v>20</v>
      </c>
      <c r="D61" s="309">
        <v>14.8</v>
      </c>
      <c r="E61" s="310">
        <v>13.3</v>
      </c>
      <c r="F61" s="311">
        <v>13.3</v>
      </c>
      <c r="G61" s="311">
        <v>13.3</v>
      </c>
      <c r="H61" s="528">
        <v>12.29</v>
      </c>
      <c r="I61" s="308">
        <f>D61-G61</f>
        <v>1.5</v>
      </c>
      <c r="J61" s="273">
        <f t="shared" si="9"/>
        <v>1</v>
      </c>
      <c r="K61" s="308" t="e">
        <f>#REF!/F61</f>
        <v>#REF!</v>
      </c>
      <c r="L61" s="273">
        <f t="shared" ref="L61:L62" si="10">G61/F61</f>
        <v>1</v>
      </c>
      <c r="M61" s="308">
        <f>G61-H61</f>
        <v>1.0100000000000016</v>
      </c>
      <c r="N61" s="891"/>
      <c r="O61" s="257"/>
      <c r="P61" s="31"/>
      <c r="Q61" s="31"/>
      <c r="R61" s="31"/>
      <c r="S61" s="31"/>
      <c r="T61" s="31"/>
      <c r="U61" s="31"/>
    </row>
    <row r="62" spans="1:21" ht="30">
      <c r="A62" s="250"/>
      <c r="B62" s="106" t="s">
        <v>85</v>
      </c>
      <c r="C62" s="103" t="s">
        <v>20</v>
      </c>
      <c r="D62" s="309">
        <v>23.2</v>
      </c>
      <c r="E62" s="311">
        <v>22.37</v>
      </c>
      <c r="F62" s="311">
        <v>22.37</v>
      </c>
      <c r="G62" s="311">
        <v>22.37</v>
      </c>
      <c r="H62" s="312">
        <v>21.6</v>
      </c>
      <c r="I62" s="308">
        <f>D62-G62</f>
        <v>0.82999999999999829</v>
      </c>
      <c r="J62" s="273">
        <f t="shared" si="9"/>
        <v>1</v>
      </c>
      <c r="K62" s="308" t="e">
        <f>#REF!/F62</f>
        <v>#REF!</v>
      </c>
      <c r="L62" s="273">
        <f t="shared" si="10"/>
        <v>1</v>
      </c>
      <c r="M62" s="308">
        <f>G62-H62</f>
        <v>0.76999999999999957</v>
      </c>
      <c r="N62" s="891"/>
      <c r="O62" s="257"/>
      <c r="P62" s="31"/>
      <c r="Q62" s="31"/>
      <c r="R62" s="31"/>
      <c r="S62" s="31"/>
      <c r="T62" s="31"/>
      <c r="U62" s="31"/>
    </row>
    <row r="63" spans="1:21" ht="30">
      <c r="A63" s="250"/>
      <c r="B63" s="106" t="s">
        <v>86</v>
      </c>
      <c r="C63" s="103" t="s">
        <v>20</v>
      </c>
      <c r="D63" s="313">
        <v>86.57</v>
      </c>
      <c r="E63" s="311">
        <v>96.6</v>
      </c>
      <c r="F63" s="314">
        <v>96.6</v>
      </c>
      <c r="G63" s="310">
        <v>96.6</v>
      </c>
      <c r="H63" s="312">
        <v>96.88</v>
      </c>
      <c r="I63" s="273">
        <f>G63/D63</f>
        <v>1.115859997689731</v>
      </c>
      <c r="J63" s="273">
        <f t="shared" si="9"/>
        <v>1</v>
      </c>
      <c r="K63" s="273" t="e">
        <f>#REF!/F63</f>
        <v>#REF!</v>
      </c>
      <c r="L63" s="273">
        <f>G63/F63</f>
        <v>1</v>
      </c>
      <c r="M63" s="273">
        <f>H63/G63</f>
        <v>1.0028985507246377</v>
      </c>
      <c r="N63" s="84" t="s">
        <v>36</v>
      </c>
      <c r="O63" s="257"/>
      <c r="P63" s="31"/>
      <c r="Q63" s="31"/>
      <c r="R63" s="31"/>
      <c r="S63" s="31"/>
      <c r="T63" s="31"/>
      <c r="U63" s="31"/>
    </row>
    <row r="64" spans="1:21" ht="21.75" customHeight="1">
      <c r="A64" s="247">
        <v>9</v>
      </c>
      <c r="B64" s="107" t="s">
        <v>87</v>
      </c>
      <c r="C64" s="96"/>
      <c r="D64" s="315"/>
      <c r="E64" s="316"/>
      <c r="F64" s="316"/>
      <c r="G64" s="316"/>
      <c r="H64" s="315"/>
      <c r="I64" s="317"/>
      <c r="J64" s="317"/>
      <c r="K64" s="290"/>
      <c r="L64" s="317"/>
      <c r="M64" s="318"/>
      <c r="N64" s="84"/>
      <c r="O64" s="249" t="s">
        <v>40</v>
      </c>
      <c r="P64" s="38"/>
      <c r="Q64" s="38"/>
      <c r="R64" s="38"/>
      <c r="S64" s="38"/>
      <c r="T64" s="38"/>
      <c r="U64" s="38"/>
    </row>
    <row r="65" spans="1:21" ht="15.75">
      <c r="A65" s="250"/>
      <c r="B65" s="106" t="s">
        <v>88</v>
      </c>
      <c r="C65" s="103" t="s">
        <v>20</v>
      </c>
      <c r="D65" s="275">
        <v>0.83</v>
      </c>
      <c r="E65" s="276">
        <v>1.1200000000000001</v>
      </c>
      <c r="F65" s="276">
        <v>1.1200000000000001</v>
      </c>
      <c r="G65" s="276">
        <v>2.84</v>
      </c>
      <c r="H65" s="275">
        <v>1.45</v>
      </c>
      <c r="I65" s="273">
        <f>G65/D65</f>
        <v>3.4216867469879517</v>
      </c>
      <c r="J65" s="273">
        <f>G65/E65</f>
        <v>2.5357142857142851</v>
      </c>
      <c r="K65" s="273" t="e">
        <f>#REF!/F65</f>
        <v>#REF!</v>
      </c>
      <c r="L65" s="273">
        <f t="shared" ref="L65:M68" si="11">G65/F65</f>
        <v>2.5357142857142851</v>
      </c>
      <c r="M65" s="274">
        <f t="shared" si="11"/>
        <v>0.51056338028169013</v>
      </c>
      <c r="N65" s="84" t="s">
        <v>36</v>
      </c>
      <c r="O65" s="255"/>
      <c r="P65" s="44"/>
      <c r="Q65" s="44"/>
      <c r="R65" s="44"/>
      <c r="S65" s="44"/>
      <c r="T65" s="44"/>
      <c r="U65" s="44"/>
    </row>
    <row r="66" spans="1:21" ht="15.75">
      <c r="A66" s="250"/>
      <c r="B66" s="106" t="s">
        <v>89</v>
      </c>
      <c r="C66" s="103" t="s">
        <v>90</v>
      </c>
      <c r="D66" s="292">
        <v>120</v>
      </c>
      <c r="E66" s="279">
        <v>140</v>
      </c>
      <c r="F66" s="279">
        <v>140</v>
      </c>
      <c r="G66" s="279">
        <v>140</v>
      </c>
      <c r="H66" s="292">
        <v>185</v>
      </c>
      <c r="I66" s="273">
        <f>G66/D66</f>
        <v>1.1666666666666667</v>
      </c>
      <c r="J66" s="273">
        <f>G66/E66</f>
        <v>1</v>
      </c>
      <c r="K66" s="273" t="e">
        <f>#REF!/F66</f>
        <v>#REF!</v>
      </c>
      <c r="L66" s="273">
        <f t="shared" si="11"/>
        <v>1</v>
      </c>
      <c r="M66" s="274">
        <f t="shared" si="11"/>
        <v>1.3214285714285714</v>
      </c>
      <c r="N66" s="218" t="s">
        <v>33</v>
      </c>
      <c r="O66" s="252"/>
      <c r="P66" s="45"/>
      <c r="Q66" s="45"/>
      <c r="R66" s="45"/>
      <c r="S66" s="45"/>
      <c r="T66" s="45"/>
      <c r="U66" s="45"/>
    </row>
    <row r="67" spans="1:21" ht="15.75">
      <c r="A67" s="250"/>
      <c r="B67" s="106" t="s">
        <v>91</v>
      </c>
      <c r="C67" s="103" t="s">
        <v>90</v>
      </c>
      <c r="D67" s="292">
        <v>120</v>
      </c>
      <c r="E67" s="279">
        <v>120</v>
      </c>
      <c r="F67" s="279">
        <v>120</v>
      </c>
      <c r="G67" s="279">
        <v>120</v>
      </c>
      <c r="H67" s="292">
        <v>100</v>
      </c>
      <c r="I67" s="273">
        <f>G67/D67</f>
        <v>1</v>
      </c>
      <c r="J67" s="273">
        <f>G67/E67</f>
        <v>1</v>
      </c>
      <c r="K67" s="273" t="e">
        <f>#REF!/F67</f>
        <v>#REF!</v>
      </c>
      <c r="L67" s="273">
        <f t="shared" si="11"/>
        <v>1</v>
      </c>
      <c r="M67" s="274">
        <f t="shared" si="11"/>
        <v>0.83333333333333337</v>
      </c>
      <c r="N67" s="218" t="s">
        <v>36</v>
      </c>
      <c r="O67" s="252"/>
      <c r="P67" s="45"/>
      <c r="Q67" s="45"/>
      <c r="R67" s="45"/>
      <c r="S67" s="45"/>
      <c r="T67" s="45"/>
      <c r="U67" s="45"/>
    </row>
    <row r="68" spans="1:21" ht="15.75">
      <c r="A68" s="250"/>
      <c r="B68" s="106" t="s">
        <v>92</v>
      </c>
      <c r="C68" s="103" t="s">
        <v>20</v>
      </c>
      <c r="D68" s="275">
        <v>65</v>
      </c>
      <c r="E68" s="285">
        <v>75.599999999999994</v>
      </c>
      <c r="F68" s="285">
        <v>75.599999999999994</v>
      </c>
      <c r="G68" s="285">
        <v>75.599999999999994</v>
      </c>
      <c r="H68" s="284">
        <v>76</v>
      </c>
      <c r="I68" s="273">
        <f>G68/D68</f>
        <v>1.1630769230769229</v>
      </c>
      <c r="J68" s="273">
        <f>G68/E68</f>
        <v>1</v>
      </c>
      <c r="K68" s="273" t="e">
        <f>#REF!/F68</f>
        <v>#REF!</v>
      </c>
      <c r="L68" s="273">
        <f t="shared" si="11"/>
        <v>1</v>
      </c>
      <c r="M68" s="274">
        <f t="shared" si="11"/>
        <v>1.0052910052910053</v>
      </c>
      <c r="N68" s="84" t="s">
        <v>33</v>
      </c>
      <c r="O68" s="255"/>
      <c r="P68" s="44"/>
      <c r="Q68" s="44"/>
      <c r="R68" s="44"/>
      <c r="S68" s="44"/>
      <c r="T68" s="44"/>
      <c r="U68" s="44"/>
    </row>
    <row r="69" spans="1:21" ht="18" customHeight="1">
      <c r="A69" s="247">
        <v>10</v>
      </c>
      <c r="B69" s="107" t="s">
        <v>93</v>
      </c>
      <c r="C69" s="96"/>
      <c r="D69" s="289"/>
      <c r="E69" s="266"/>
      <c r="F69" s="266"/>
      <c r="G69" s="266"/>
      <c r="H69" s="289"/>
      <c r="I69" s="287"/>
      <c r="J69" s="287"/>
      <c r="K69" s="290"/>
      <c r="L69" s="287"/>
      <c r="M69" s="291"/>
      <c r="N69" s="218"/>
      <c r="O69" s="249" t="s">
        <v>486</v>
      </c>
      <c r="P69" s="38"/>
      <c r="Q69" s="38"/>
      <c r="R69" s="38"/>
      <c r="S69" s="38"/>
      <c r="T69" s="38"/>
      <c r="U69" s="38"/>
    </row>
    <row r="70" spans="1:21" ht="21" customHeight="1">
      <c r="A70" s="250"/>
      <c r="B70" s="102" t="s">
        <v>94</v>
      </c>
      <c r="C70" s="103" t="s">
        <v>95</v>
      </c>
      <c r="D70" s="150">
        <v>1919</v>
      </c>
      <c r="E70" s="279">
        <v>1927</v>
      </c>
      <c r="F70" s="279">
        <v>1927</v>
      </c>
      <c r="G70" s="279">
        <v>2101</v>
      </c>
      <c r="H70" s="150">
        <v>1930</v>
      </c>
      <c r="I70" s="273">
        <f t="shared" ref="I70:I76" si="12">G70/D70</f>
        <v>1.0948410630536738</v>
      </c>
      <c r="J70" s="273">
        <f>G70/E70</f>
        <v>1.0902957965749871</v>
      </c>
      <c r="K70" s="273" t="e">
        <f>#REF!/F70</f>
        <v>#REF!</v>
      </c>
      <c r="L70" s="273">
        <f t="shared" ref="L70:L76" si="13">G70/F70</f>
        <v>1.0902957965749871</v>
      </c>
      <c r="M70" s="274">
        <f t="shared" ref="M70:M76" si="14">H70/G70</f>
        <v>0.91861018562589247</v>
      </c>
      <c r="N70" s="891" t="s">
        <v>36</v>
      </c>
      <c r="O70" s="252"/>
      <c r="P70" s="45"/>
      <c r="Q70" s="45"/>
      <c r="R70" s="45"/>
      <c r="S70" s="45"/>
      <c r="T70" s="45"/>
      <c r="U70" s="45"/>
    </row>
    <row r="71" spans="1:21" ht="15.75">
      <c r="A71" s="250"/>
      <c r="B71" s="106" t="s">
        <v>96</v>
      </c>
      <c r="C71" s="103" t="s">
        <v>20</v>
      </c>
      <c r="D71" s="319">
        <v>85.6</v>
      </c>
      <c r="E71" s="285">
        <v>96.4</v>
      </c>
      <c r="F71" s="285">
        <v>96.4</v>
      </c>
      <c r="G71" s="282">
        <v>105</v>
      </c>
      <c r="H71" s="320">
        <v>96.3</v>
      </c>
      <c r="I71" s="273">
        <f t="shared" si="12"/>
        <v>1.2266355140186918</v>
      </c>
      <c r="J71" s="273">
        <f>G71/E71</f>
        <v>1.0892116182572613</v>
      </c>
      <c r="K71" s="273" t="e">
        <f>#REF!/F71</f>
        <v>#REF!</v>
      </c>
      <c r="L71" s="273">
        <f t="shared" si="13"/>
        <v>1.0892116182572613</v>
      </c>
      <c r="M71" s="274">
        <f t="shared" si="14"/>
        <v>0.91714285714285715</v>
      </c>
      <c r="N71" s="891"/>
      <c r="O71" s="256"/>
      <c r="P71" s="44"/>
      <c r="Q71" s="44"/>
      <c r="R71" s="44"/>
      <c r="S71" s="44"/>
      <c r="T71" s="44"/>
      <c r="U71" s="44"/>
    </row>
    <row r="72" spans="1:21" ht="15.75">
      <c r="A72" s="250"/>
      <c r="B72" s="102" t="s">
        <v>97</v>
      </c>
      <c r="C72" s="103" t="s">
        <v>98</v>
      </c>
      <c r="D72" s="150">
        <v>15</v>
      </c>
      <c r="E72" s="279">
        <v>18</v>
      </c>
      <c r="F72" s="279">
        <v>18</v>
      </c>
      <c r="G72" s="279">
        <v>16</v>
      </c>
      <c r="H72" s="150">
        <v>18</v>
      </c>
      <c r="I72" s="273">
        <f t="shared" si="12"/>
        <v>1.0666666666666667</v>
      </c>
      <c r="J72" s="273">
        <f>G72/E72</f>
        <v>0.88888888888888884</v>
      </c>
      <c r="K72" s="273" t="e">
        <f>#REF!/F72</f>
        <v>#REF!</v>
      </c>
      <c r="L72" s="273">
        <f t="shared" si="13"/>
        <v>0.88888888888888884</v>
      </c>
      <c r="M72" s="274">
        <f t="shared" si="14"/>
        <v>1.125</v>
      </c>
      <c r="N72" s="891"/>
      <c r="O72" s="256"/>
      <c r="P72" s="44"/>
      <c r="Q72" s="44"/>
      <c r="R72" s="44"/>
      <c r="S72" s="44"/>
      <c r="T72" s="44"/>
      <c r="U72" s="44"/>
    </row>
    <row r="73" spans="1:21" ht="15.75">
      <c r="A73" s="250"/>
      <c r="B73" s="106" t="s">
        <v>99</v>
      </c>
      <c r="C73" s="103" t="s">
        <v>20</v>
      </c>
      <c r="D73" s="319">
        <v>83.3</v>
      </c>
      <c r="E73" s="285">
        <v>88.9</v>
      </c>
      <c r="F73" s="285">
        <v>88.9</v>
      </c>
      <c r="G73" s="285">
        <v>88.9</v>
      </c>
      <c r="H73" s="321">
        <v>100</v>
      </c>
      <c r="I73" s="273">
        <f t="shared" si="12"/>
        <v>1.0672268907563027</v>
      </c>
      <c r="J73" s="273">
        <f>G73/E73</f>
        <v>1</v>
      </c>
      <c r="K73" s="273" t="e">
        <f>#REF!/F73</f>
        <v>#REF!</v>
      </c>
      <c r="L73" s="273">
        <f t="shared" si="13"/>
        <v>1</v>
      </c>
      <c r="M73" s="274">
        <f t="shared" si="14"/>
        <v>1.124859392575928</v>
      </c>
      <c r="N73" s="891"/>
      <c r="O73" s="257"/>
      <c r="P73" s="31"/>
      <c r="Q73" s="31"/>
      <c r="R73" s="31"/>
      <c r="S73" s="31"/>
      <c r="T73" s="31"/>
      <c r="U73" s="31"/>
    </row>
    <row r="74" spans="1:21" ht="15.75">
      <c r="A74" s="258"/>
      <c r="B74" s="102" t="s">
        <v>100</v>
      </c>
      <c r="C74" s="110" t="s">
        <v>101</v>
      </c>
      <c r="D74" s="322">
        <v>4</v>
      </c>
      <c r="E74" s="279">
        <v>4</v>
      </c>
      <c r="F74" s="279">
        <v>4</v>
      </c>
      <c r="G74" s="279">
        <v>4</v>
      </c>
      <c r="H74" s="322">
        <v>4</v>
      </c>
      <c r="I74" s="273">
        <f t="shared" si="12"/>
        <v>1</v>
      </c>
      <c r="J74" s="273">
        <f>G74/E74</f>
        <v>1</v>
      </c>
      <c r="K74" s="308" t="e">
        <f>#REF!/F74</f>
        <v>#REF!</v>
      </c>
      <c r="L74" s="273">
        <f t="shared" si="13"/>
        <v>1</v>
      </c>
      <c r="M74" s="274">
        <f t="shared" si="14"/>
        <v>1</v>
      </c>
      <c r="N74" s="891" t="s">
        <v>33</v>
      </c>
      <c r="O74" s="259"/>
      <c r="P74" s="31"/>
      <c r="Q74" s="31"/>
      <c r="R74" s="31"/>
      <c r="S74" s="31"/>
      <c r="T74" s="31"/>
      <c r="U74" s="31"/>
    </row>
    <row r="75" spans="1:21" ht="16.5" customHeight="1">
      <c r="A75" s="258"/>
      <c r="B75" s="106" t="s">
        <v>102</v>
      </c>
      <c r="C75" s="110" t="s">
        <v>20</v>
      </c>
      <c r="D75" s="321">
        <v>100</v>
      </c>
      <c r="E75" s="323">
        <v>100</v>
      </c>
      <c r="F75" s="323">
        <v>100</v>
      </c>
      <c r="G75" s="282">
        <v>100</v>
      </c>
      <c r="H75" s="321">
        <v>100</v>
      </c>
      <c r="I75" s="273">
        <f t="shared" si="12"/>
        <v>1</v>
      </c>
      <c r="J75" s="273">
        <f>G75/F75</f>
        <v>1</v>
      </c>
      <c r="K75" s="308" t="e">
        <f>#REF!/F75</f>
        <v>#REF!</v>
      </c>
      <c r="L75" s="273">
        <f t="shared" si="13"/>
        <v>1</v>
      </c>
      <c r="M75" s="274">
        <f t="shared" si="14"/>
        <v>1</v>
      </c>
      <c r="N75" s="891"/>
      <c r="O75" s="259"/>
      <c r="P75" s="31"/>
      <c r="Q75" s="31"/>
      <c r="R75" s="31"/>
      <c r="S75" s="31"/>
      <c r="T75" s="31"/>
      <c r="U75" s="31"/>
    </row>
    <row r="76" spans="1:21" ht="23.25" customHeight="1">
      <c r="A76" s="258"/>
      <c r="B76" s="106" t="s">
        <v>103</v>
      </c>
      <c r="C76" s="110" t="s">
        <v>104</v>
      </c>
      <c r="D76" s="321">
        <v>18</v>
      </c>
      <c r="E76" s="321">
        <v>18</v>
      </c>
      <c r="F76" s="321">
        <v>18</v>
      </c>
      <c r="G76" s="282">
        <v>18</v>
      </c>
      <c r="H76" s="321">
        <v>18</v>
      </c>
      <c r="I76" s="273">
        <f t="shared" si="12"/>
        <v>1</v>
      </c>
      <c r="J76" s="273">
        <f>G76/E76</f>
        <v>1</v>
      </c>
      <c r="K76" s="273" t="e">
        <f>#REF!/F76</f>
        <v>#REF!</v>
      </c>
      <c r="L76" s="273">
        <f t="shared" si="13"/>
        <v>1</v>
      </c>
      <c r="M76" s="274">
        <f t="shared" si="14"/>
        <v>1</v>
      </c>
      <c r="N76" s="218" t="s">
        <v>33</v>
      </c>
      <c r="O76" s="259"/>
      <c r="P76" s="31"/>
      <c r="Q76" s="31"/>
      <c r="R76" s="31"/>
      <c r="S76" s="31"/>
      <c r="T76" s="31"/>
      <c r="U76" s="31"/>
    </row>
    <row r="77" spans="1:21" s="30" customFormat="1" ht="19.5" customHeight="1">
      <c r="A77" s="247">
        <v>11</v>
      </c>
      <c r="B77" s="104" t="s">
        <v>105</v>
      </c>
      <c r="C77" s="96"/>
      <c r="D77" s="266"/>
      <c r="E77" s="266"/>
      <c r="F77" s="266"/>
      <c r="G77" s="266"/>
      <c r="H77" s="287"/>
      <c r="I77" s="287"/>
      <c r="J77" s="287"/>
      <c r="K77" s="287"/>
      <c r="L77" s="287"/>
      <c r="M77" s="291"/>
      <c r="N77" s="218"/>
      <c r="O77" s="260"/>
      <c r="P77" s="123"/>
      <c r="Q77" s="123"/>
      <c r="R77" s="123"/>
      <c r="S77" s="123"/>
      <c r="T77" s="123"/>
      <c r="U77" s="123"/>
    </row>
    <row r="78" spans="1:21" ht="30">
      <c r="A78" s="250"/>
      <c r="B78" s="106" t="s">
        <v>106</v>
      </c>
      <c r="C78" s="103" t="s">
        <v>20</v>
      </c>
      <c r="D78" s="324"/>
      <c r="E78" s="324"/>
      <c r="F78" s="324"/>
      <c r="G78" s="324"/>
      <c r="H78" s="324"/>
      <c r="I78" s="287"/>
      <c r="J78" s="287"/>
      <c r="K78" s="287" t="e">
        <f>#REF!/F78</f>
        <v>#REF!</v>
      </c>
      <c r="L78" s="287"/>
      <c r="M78" s="291"/>
      <c r="N78" s="891" t="s">
        <v>33</v>
      </c>
      <c r="O78" s="257"/>
      <c r="P78" s="31"/>
      <c r="Q78" s="31"/>
      <c r="R78" s="31"/>
      <c r="S78" s="31"/>
      <c r="T78" s="31"/>
      <c r="U78" s="31"/>
    </row>
    <row r="79" spans="1:21" ht="30" customHeight="1" thickBot="1">
      <c r="A79" s="261"/>
      <c r="B79" s="262" t="s">
        <v>107</v>
      </c>
      <c r="C79" s="263" t="s">
        <v>20</v>
      </c>
      <c r="D79" s="325"/>
      <c r="E79" s="325"/>
      <c r="F79" s="325"/>
      <c r="G79" s="325"/>
      <c r="H79" s="325"/>
      <c r="I79" s="326"/>
      <c r="J79" s="326"/>
      <c r="K79" s="326" t="e">
        <f>#REF!/F79</f>
        <v>#REF!</v>
      </c>
      <c r="L79" s="326"/>
      <c r="M79" s="327"/>
      <c r="N79" s="892"/>
      <c r="O79" s="264"/>
      <c r="P79" s="31"/>
      <c r="Q79" s="31"/>
      <c r="R79" s="31"/>
      <c r="S79" s="31"/>
      <c r="T79" s="31"/>
      <c r="U79" s="31"/>
    </row>
    <row r="80" spans="1:21" ht="16.5" customHeight="1" thickTop="1">
      <c r="A80" s="118"/>
      <c r="B80" s="119"/>
      <c r="C80" s="118"/>
      <c r="D80" s="121"/>
      <c r="E80" s="120"/>
      <c r="F80" s="120"/>
      <c r="G80" s="120"/>
      <c r="I80" s="120"/>
      <c r="J80" s="92"/>
      <c r="K80" s="92"/>
      <c r="L80" s="120"/>
      <c r="M80" s="120"/>
      <c r="N80" s="120"/>
      <c r="O80" s="29"/>
      <c r="P80" s="31"/>
      <c r="Q80" s="31"/>
      <c r="R80" s="31"/>
      <c r="S80" s="31"/>
      <c r="T80" s="31"/>
      <c r="U80" s="31"/>
    </row>
    <row r="81" spans="1:21" ht="18" customHeight="1">
      <c r="A81" s="25"/>
      <c r="B81" s="131"/>
      <c r="C81" s="49"/>
      <c r="D81" s="25"/>
      <c r="E81" s="50"/>
      <c r="F81" s="50"/>
      <c r="G81" s="50"/>
      <c r="I81" s="50"/>
      <c r="J81" s="50"/>
      <c r="K81" s="50"/>
      <c r="L81" s="50"/>
      <c r="M81" s="50"/>
      <c r="N81" s="50"/>
      <c r="O81" s="25"/>
      <c r="P81" s="25"/>
      <c r="Q81" s="25"/>
      <c r="R81" s="25"/>
      <c r="S81" s="25"/>
      <c r="T81" s="25"/>
      <c r="U81" s="25"/>
    </row>
    <row r="82" spans="1:21" s="33" customFormat="1" ht="16.5" customHeight="1">
      <c r="B82" s="911"/>
      <c r="C82" s="912"/>
      <c r="D82" s="912"/>
      <c r="E82" s="912"/>
      <c r="F82" s="912"/>
      <c r="G82" s="912"/>
      <c r="H82" s="912"/>
      <c r="I82" s="912"/>
      <c r="J82" s="912"/>
      <c r="K82" s="912"/>
      <c r="L82" s="912"/>
      <c r="M82" s="912"/>
      <c r="N82" s="912"/>
      <c r="O82" s="912"/>
    </row>
    <row r="83" spans="1:21" ht="12.75">
      <c r="B83" s="911"/>
      <c r="C83" s="912"/>
      <c r="D83" s="912"/>
      <c r="E83" s="912"/>
      <c r="F83" s="912"/>
      <c r="G83" s="912"/>
      <c r="H83" s="912"/>
      <c r="I83" s="912"/>
      <c r="J83" s="912"/>
      <c r="K83" s="912"/>
      <c r="L83" s="912"/>
      <c r="M83" s="912"/>
      <c r="N83" s="912"/>
      <c r="O83" s="912"/>
    </row>
    <row r="84" spans="1:21" ht="30.75" customHeight="1">
      <c r="B84" s="911"/>
      <c r="C84" s="912"/>
      <c r="D84" s="912"/>
      <c r="E84" s="912"/>
      <c r="F84" s="912"/>
      <c r="G84" s="912"/>
      <c r="H84" s="912"/>
      <c r="I84" s="912"/>
      <c r="J84" s="912"/>
      <c r="K84" s="912"/>
      <c r="L84" s="912"/>
      <c r="M84" s="912"/>
      <c r="N84" s="912"/>
      <c r="O84" s="912"/>
    </row>
    <row r="85" spans="1:21" ht="12.75">
      <c r="B85" s="911"/>
      <c r="C85" s="912"/>
      <c r="D85" s="912"/>
      <c r="E85" s="912"/>
      <c r="F85" s="912"/>
      <c r="G85" s="912"/>
      <c r="H85" s="912"/>
      <c r="I85" s="912"/>
      <c r="J85" s="912"/>
      <c r="K85" s="912"/>
      <c r="L85" s="912"/>
      <c r="M85" s="912"/>
      <c r="N85" s="912"/>
      <c r="O85" s="912"/>
    </row>
    <row r="86" spans="1:21" ht="12.75">
      <c r="B86" s="911"/>
      <c r="C86" s="912"/>
      <c r="D86" s="912"/>
      <c r="E86" s="912"/>
      <c r="F86" s="912"/>
      <c r="G86" s="912"/>
      <c r="H86" s="912"/>
      <c r="I86" s="912"/>
      <c r="J86" s="912"/>
      <c r="K86" s="912"/>
      <c r="L86" s="912"/>
      <c r="M86" s="912"/>
      <c r="N86" s="912"/>
      <c r="O86" s="912"/>
    </row>
    <row r="87" spans="1:21" ht="12.75">
      <c r="B87" s="911"/>
      <c r="C87" s="912"/>
      <c r="D87" s="912"/>
      <c r="E87" s="912"/>
      <c r="F87" s="912"/>
      <c r="G87" s="912"/>
      <c r="H87" s="912"/>
      <c r="I87" s="912"/>
      <c r="J87" s="912"/>
      <c r="K87" s="912"/>
      <c r="L87" s="912"/>
      <c r="M87" s="912"/>
      <c r="N87" s="912"/>
      <c r="O87" s="912"/>
    </row>
    <row r="88" spans="1:21">
      <c r="B88" s="51"/>
    </row>
    <row r="89" spans="1:21">
      <c r="B89" s="51"/>
    </row>
  </sheetData>
  <mergeCells count="28">
    <mergeCell ref="B82:O82"/>
    <mergeCell ref="B86:O86"/>
    <mergeCell ref="B87:O87"/>
    <mergeCell ref="B84:O84"/>
    <mergeCell ref="B85:O85"/>
    <mergeCell ref="B83:O83"/>
    <mergeCell ref="A2:O2"/>
    <mergeCell ref="A3:O3"/>
    <mergeCell ref="A4:A5"/>
    <mergeCell ref="B4:B5"/>
    <mergeCell ref="C4:C5"/>
    <mergeCell ref="D4:D5"/>
    <mergeCell ref="O4:O5"/>
    <mergeCell ref="E4:G4"/>
    <mergeCell ref="H4:H5"/>
    <mergeCell ref="I4:M4"/>
    <mergeCell ref="N74:N75"/>
    <mergeCell ref="N78:N79"/>
    <mergeCell ref="N43:N44"/>
    <mergeCell ref="N4:N5"/>
    <mergeCell ref="N22:N23"/>
    <mergeCell ref="N25:N27"/>
    <mergeCell ref="N28:N30"/>
    <mergeCell ref="N33:N35"/>
    <mergeCell ref="N38:N40"/>
    <mergeCell ref="N52:N53"/>
    <mergeCell ref="N58:N62"/>
    <mergeCell ref="N70:N73"/>
  </mergeCells>
  <phoneticPr fontId="92" type="noConversion"/>
  <pageMargins left="0.2" right="0.2" top="0.41" bottom="0.51" header="0.3" footer="0.3"/>
  <pageSetup paperSize="9" scale="88" fitToHeight="0" orientation="landscape" r:id="rId1"/>
  <headerFooter alignWithMargins="0">
    <oddFooter>Page &amp;P</oddFooter>
  </headerFooter>
  <legacyDrawing r:id="rId2"/>
</worksheet>
</file>

<file path=xl/worksheets/sheet11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167">
    <pageSetUpPr fitToPage="1"/>
  </sheetPr>
  <dimension ref="A1:AE124"/>
  <sheetViews>
    <sheetView zoomScale="85" zoomScaleNormal="85" workbookViewId="0">
      <pane ySplit="5" topLeftCell="A6" activePane="bottomLeft" state="frozen"/>
      <selection pane="bottomLeft" activeCell="G16" sqref="G16"/>
    </sheetView>
  </sheetViews>
  <sheetFormatPr defaultColWidth="9" defaultRowHeight="15"/>
  <cols>
    <col min="1" max="1" width="4.75" style="6" customWidth="1"/>
    <col min="2" max="2" width="34.625" style="11" customWidth="1"/>
    <col min="3" max="3" width="12.625" style="12" customWidth="1"/>
    <col min="4" max="4" width="11.125" customWidth="1"/>
    <col min="5" max="5" width="10.875" customWidth="1"/>
    <col min="6" max="7" width="10.625" style="11" customWidth="1"/>
    <col min="8" max="8" width="9.375" style="11" customWidth="1"/>
    <col min="9" max="9" width="8.75" style="11" customWidth="1"/>
    <col min="10" max="10" width="8.625" style="11" customWidth="1"/>
    <col min="11" max="11" width="8.875" style="11" customWidth="1"/>
    <col min="12" max="12" width="8.5" style="11" customWidth="1"/>
    <col min="13" max="13" width="9" style="11" customWidth="1"/>
    <col min="14" max="14" width="9.5" style="11" customWidth="1"/>
    <col min="15" max="17" width="8.75" style="11" customWidth="1"/>
    <col min="18" max="18" width="9.125" style="11" customWidth="1"/>
    <col min="19" max="19" width="9" style="11" customWidth="1"/>
    <col min="20" max="20" width="8.5" style="11" customWidth="1"/>
    <col min="21" max="21" width="8.875" style="11" customWidth="1"/>
    <col min="22" max="22" width="9.125" style="11" customWidth="1"/>
    <col min="23" max="24" width="8.75" style="11" customWidth="1"/>
    <col min="25" max="25" width="8.5" style="11" customWidth="1"/>
    <col min="26" max="26" width="8.75" style="11" customWidth="1"/>
    <col min="27" max="16384" width="9" style="11"/>
  </cols>
  <sheetData>
    <row r="1" spans="1:31" ht="19.5" customHeight="1">
      <c r="A1" s="918" t="s">
        <v>108</v>
      </c>
      <c r="B1" s="918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</row>
    <row r="2" spans="1:31" s="16" customFormat="1" ht="21.75" customHeight="1">
      <c r="A2" s="919" t="s">
        <v>109</v>
      </c>
      <c r="B2" s="919"/>
      <c r="C2" s="919"/>
      <c r="D2" s="919"/>
      <c r="E2" s="919"/>
      <c r="F2" s="919"/>
      <c r="G2" s="919"/>
      <c r="H2" s="919"/>
      <c r="I2" s="919"/>
      <c r="J2" s="919"/>
      <c r="K2" s="919"/>
      <c r="L2" s="919"/>
      <c r="M2" s="919"/>
      <c r="N2" s="919"/>
      <c r="O2" s="919"/>
      <c r="P2" s="919"/>
      <c r="Q2" s="919"/>
      <c r="R2" s="919"/>
      <c r="S2" s="919"/>
      <c r="T2" s="919"/>
      <c r="U2" s="919"/>
      <c r="V2" s="919"/>
      <c r="W2" s="919"/>
      <c r="X2" s="919"/>
      <c r="Y2" s="919"/>
      <c r="Z2" s="919"/>
    </row>
    <row r="3" spans="1:31" s="16" customFormat="1" ht="19.5" customHeight="1" thickBot="1">
      <c r="A3" s="920" t="s">
        <v>524</v>
      </c>
      <c r="B3" s="920"/>
      <c r="C3" s="920"/>
      <c r="D3" s="920"/>
      <c r="E3" s="920"/>
      <c r="F3" s="920"/>
      <c r="G3" s="920"/>
      <c r="H3" s="920"/>
      <c r="I3" s="920"/>
      <c r="J3" s="920"/>
      <c r="K3" s="920"/>
      <c r="L3" s="920"/>
      <c r="M3" s="920"/>
      <c r="N3" s="920"/>
      <c r="O3" s="920"/>
      <c r="P3" s="920"/>
      <c r="Q3" s="920"/>
      <c r="R3" s="920"/>
      <c r="S3" s="920"/>
      <c r="T3" s="920"/>
      <c r="U3" s="920"/>
      <c r="V3" s="920"/>
      <c r="W3" s="920"/>
      <c r="X3" s="920"/>
      <c r="Y3" s="920"/>
      <c r="Z3" s="920"/>
    </row>
    <row r="4" spans="1:31" s="53" customFormat="1" ht="32.25" customHeight="1" thickTop="1">
      <c r="A4" s="921" t="s">
        <v>1</v>
      </c>
      <c r="B4" s="923" t="s">
        <v>110</v>
      </c>
      <c r="C4" s="925" t="s">
        <v>111</v>
      </c>
      <c r="D4" s="929" t="s">
        <v>4</v>
      </c>
      <c r="E4" s="913" t="s">
        <v>112</v>
      </c>
      <c r="F4" s="915"/>
      <c r="G4" s="927" t="s">
        <v>6</v>
      </c>
      <c r="H4" s="913" t="s">
        <v>476</v>
      </c>
      <c r="I4" s="914"/>
      <c r="J4" s="914"/>
      <c r="K4" s="914"/>
      <c r="L4" s="914"/>
      <c r="M4" s="914"/>
      <c r="N4" s="914"/>
      <c r="O4" s="914"/>
      <c r="P4" s="914"/>
      <c r="Q4" s="914"/>
      <c r="R4" s="914"/>
      <c r="S4" s="914"/>
      <c r="T4" s="914"/>
      <c r="U4" s="914"/>
      <c r="V4" s="914"/>
      <c r="W4" s="914"/>
      <c r="X4" s="914"/>
      <c r="Y4" s="915"/>
      <c r="Z4" s="916" t="s">
        <v>9</v>
      </c>
      <c r="AC4" s="54"/>
    </row>
    <row r="5" spans="1:31" s="53" customFormat="1" ht="78.75" customHeight="1">
      <c r="A5" s="922"/>
      <c r="B5" s="924"/>
      <c r="C5" s="926"/>
      <c r="D5" s="930"/>
      <c r="E5" s="147" t="s">
        <v>114</v>
      </c>
      <c r="F5" s="111" t="s">
        <v>115</v>
      </c>
      <c r="G5" s="928"/>
      <c r="H5" s="244" t="s">
        <v>463</v>
      </c>
      <c r="I5" s="146" t="s">
        <v>445</v>
      </c>
      <c r="J5" s="146" t="s">
        <v>446</v>
      </c>
      <c r="K5" s="147" t="s">
        <v>447</v>
      </c>
      <c r="L5" s="146" t="s">
        <v>448</v>
      </c>
      <c r="M5" s="146" t="s">
        <v>449</v>
      </c>
      <c r="N5" s="146" t="s">
        <v>450</v>
      </c>
      <c r="O5" s="146" t="s">
        <v>451</v>
      </c>
      <c r="P5" s="146" t="s">
        <v>452</v>
      </c>
      <c r="Q5" s="146" t="s">
        <v>453</v>
      </c>
      <c r="R5" s="146" t="s">
        <v>454</v>
      </c>
      <c r="S5" s="146" t="s">
        <v>455</v>
      </c>
      <c r="T5" s="146" t="s">
        <v>456</v>
      </c>
      <c r="U5" s="146" t="s">
        <v>457</v>
      </c>
      <c r="V5" s="146" t="s">
        <v>458</v>
      </c>
      <c r="W5" s="146" t="s">
        <v>459</v>
      </c>
      <c r="X5" s="146" t="s">
        <v>460</v>
      </c>
      <c r="Y5" s="146" t="s">
        <v>461</v>
      </c>
      <c r="Z5" s="917"/>
    </row>
    <row r="6" spans="1:31" s="55" customFormat="1" ht="21" customHeight="1">
      <c r="A6" s="219" t="s">
        <v>116</v>
      </c>
      <c r="B6" s="328" t="s">
        <v>117</v>
      </c>
      <c r="C6" s="329"/>
      <c r="D6" s="329"/>
      <c r="E6" s="329"/>
      <c r="F6" s="329"/>
      <c r="G6" s="329"/>
      <c r="H6" s="329"/>
      <c r="I6" s="329"/>
      <c r="J6" s="329"/>
      <c r="K6" s="330"/>
      <c r="L6" s="329"/>
      <c r="M6" s="329"/>
      <c r="N6" s="329"/>
      <c r="O6" s="329"/>
      <c r="P6" s="329"/>
      <c r="Q6" s="329"/>
      <c r="R6" s="329"/>
      <c r="S6" s="329"/>
      <c r="T6" s="329"/>
      <c r="U6" s="329"/>
      <c r="V6" s="329"/>
      <c r="W6" s="329"/>
      <c r="X6" s="329"/>
      <c r="Y6" s="329"/>
      <c r="Z6" s="331"/>
      <c r="AA6" s="56"/>
    </row>
    <row r="7" spans="1:31" s="9" customFormat="1" ht="21" customHeight="1">
      <c r="A7" s="220" t="s">
        <v>17</v>
      </c>
      <c r="B7" s="332" t="s">
        <v>118</v>
      </c>
      <c r="C7" s="333"/>
      <c r="D7" s="334"/>
      <c r="E7" s="334"/>
      <c r="F7" s="334"/>
      <c r="G7" s="334"/>
      <c r="H7" s="334"/>
      <c r="I7" s="334"/>
      <c r="J7" s="334"/>
      <c r="K7" s="334"/>
      <c r="L7" s="334"/>
      <c r="M7" s="334"/>
      <c r="N7" s="334"/>
      <c r="O7" s="334"/>
      <c r="P7" s="334"/>
      <c r="Q7" s="334"/>
      <c r="R7" s="334"/>
      <c r="S7" s="334"/>
      <c r="T7" s="334"/>
      <c r="U7" s="334"/>
      <c r="V7" s="334"/>
      <c r="W7" s="334"/>
      <c r="X7" s="334"/>
      <c r="Y7" s="334"/>
      <c r="Z7" s="335"/>
    </row>
    <row r="8" spans="1:31" s="7" customFormat="1" ht="24.75" customHeight="1">
      <c r="A8" s="221"/>
      <c r="B8" s="336" t="s">
        <v>37</v>
      </c>
      <c r="C8" s="337" t="s">
        <v>119</v>
      </c>
      <c r="D8" s="338">
        <f t="shared" ref="D8:J8" si="0">D9+D10</f>
        <v>6193.6</v>
      </c>
      <c r="E8" s="339">
        <f>E9+E10</f>
        <v>6223.3919999999998</v>
      </c>
      <c r="F8" s="338">
        <f t="shared" si="0"/>
        <v>6238.0000000000009</v>
      </c>
      <c r="G8" s="340">
        <f t="shared" si="0"/>
        <v>6277.4800000000005</v>
      </c>
      <c r="H8" s="341">
        <f t="shared" si="0"/>
        <v>409.91</v>
      </c>
      <c r="I8" s="341">
        <f t="shared" si="0"/>
        <v>560.95000000000005</v>
      </c>
      <c r="J8" s="341">
        <f t="shared" si="0"/>
        <v>514.86</v>
      </c>
      <c r="K8" s="341">
        <f t="shared" ref="K8:Q8" si="1">K9+K10</f>
        <v>559.66999999999996</v>
      </c>
      <c r="L8" s="341">
        <f t="shared" si="1"/>
        <v>324.88</v>
      </c>
      <c r="M8" s="341">
        <f t="shared" si="1"/>
        <v>241.42000000000002</v>
      </c>
      <c r="N8" s="341">
        <f t="shared" si="1"/>
        <v>251.68</v>
      </c>
      <c r="O8" s="341">
        <f t="shared" si="1"/>
        <v>130.24</v>
      </c>
      <c r="P8" s="341">
        <f t="shared" si="1"/>
        <v>317.03999999999996</v>
      </c>
      <c r="Q8" s="341">
        <f t="shared" si="1"/>
        <v>469.83000000000004</v>
      </c>
      <c r="R8" s="341">
        <f>R9+R10</f>
        <v>420.88</v>
      </c>
      <c r="S8" s="341">
        <f>S9+S10</f>
        <v>747.84000000000015</v>
      </c>
      <c r="T8" s="341">
        <f t="shared" ref="T8:X8" si="2">T9+T10</f>
        <v>335.44</v>
      </c>
      <c r="U8" s="341">
        <f t="shared" si="2"/>
        <v>250.72</v>
      </c>
      <c r="V8" s="341">
        <f t="shared" si="2"/>
        <v>353.02</v>
      </c>
      <c r="W8" s="341">
        <f t="shared" si="2"/>
        <v>125.28</v>
      </c>
      <c r="X8" s="341">
        <f t="shared" si="2"/>
        <v>115.12</v>
      </c>
      <c r="Y8" s="341">
        <f>Y9+Y10</f>
        <v>133.52000000000001</v>
      </c>
      <c r="Z8" s="342"/>
      <c r="AA8" s="211"/>
    </row>
    <row r="9" spans="1:31" s="8" customFormat="1" ht="21" customHeight="1">
      <c r="A9" s="222"/>
      <c r="B9" s="343" t="s">
        <v>518</v>
      </c>
      <c r="C9" s="344" t="s">
        <v>119</v>
      </c>
      <c r="D9" s="735">
        <v>4768</v>
      </c>
      <c r="E9" s="345">
        <f>E14</f>
        <v>4784.5919999999996</v>
      </c>
      <c r="F9" s="346">
        <f>F14</f>
        <v>4799.2000000000007</v>
      </c>
      <c r="G9" s="347">
        <f>G14</f>
        <v>4792.4800000000005</v>
      </c>
      <c r="H9" s="348">
        <f t="shared" ref="H9:Y9" si="3">H17+H20</f>
        <v>338.56</v>
      </c>
      <c r="I9" s="348">
        <f t="shared" si="3"/>
        <v>444.8</v>
      </c>
      <c r="J9" s="348">
        <f t="shared" si="3"/>
        <v>403.52000000000004</v>
      </c>
      <c r="K9" s="348">
        <f t="shared" si="3"/>
        <v>492.8</v>
      </c>
      <c r="L9" s="348">
        <f t="shared" si="3"/>
        <v>271.12</v>
      </c>
      <c r="M9" s="348">
        <f t="shared" si="3"/>
        <v>165.92000000000002</v>
      </c>
      <c r="N9" s="348">
        <f t="shared" si="3"/>
        <v>148.64000000000001</v>
      </c>
      <c r="O9" s="348">
        <f t="shared" si="3"/>
        <v>85.440000000000012</v>
      </c>
      <c r="P9" s="348">
        <f t="shared" si="3"/>
        <v>187.12</v>
      </c>
      <c r="Q9" s="348">
        <f t="shared" si="3"/>
        <v>371.6</v>
      </c>
      <c r="R9" s="348">
        <f t="shared" si="3"/>
        <v>286.48</v>
      </c>
      <c r="S9" s="348">
        <f t="shared" si="3"/>
        <v>591.04000000000008</v>
      </c>
      <c r="T9" s="348">
        <f t="shared" si="3"/>
        <v>227.92000000000002</v>
      </c>
      <c r="U9" s="348">
        <f t="shared" si="3"/>
        <v>210.4</v>
      </c>
      <c r="V9" s="348">
        <f t="shared" si="3"/>
        <v>286.48</v>
      </c>
      <c r="W9" s="348">
        <f t="shared" si="3"/>
        <v>116.32000000000001</v>
      </c>
      <c r="X9" s="348">
        <f t="shared" si="3"/>
        <v>65.84</v>
      </c>
      <c r="Y9" s="348">
        <f t="shared" si="3"/>
        <v>93.2</v>
      </c>
      <c r="Z9" s="520"/>
    </row>
    <row r="10" spans="1:31" s="9" customFormat="1" ht="21" customHeight="1">
      <c r="A10" s="222"/>
      <c r="B10" s="350" t="s">
        <v>120</v>
      </c>
      <c r="C10" s="344" t="s">
        <v>119</v>
      </c>
      <c r="D10" s="735">
        <v>1425.6</v>
      </c>
      <c r="E10" s="345">
        <f t="shared" ref="E10:G10" si="4">E30</f>
        <v>1438.8</v>
      </c>
      <c r="F10" s="346">
        <f t="shared" si="4"/>
        <v>1438.8</v>
      </c>
      <c r="G10" s="347">
        <f t="shared" si="4"/>
        <v>1485</v>
      </c>
      <c r="H10" s="348">
        <f t="shared" ref="H10:Y10" si="5">H30</f>
        <v>71.350000000000009</v>
      </c>
      <c r="I10" s="348">
        <f t="shared" si="5"/>
        <v>116.15</v>
      </c>
      <c r="J10" s="348">
        <f t="shared" si="5"/>
        <v>111.33999999999999</v>
      </c>
      <c r="K10" s="348">
        <f t="shared" si="5"/>
        <v>66.86999999999999</v>
      </c>
      <c r="L10" s="348">
        <f t="shared" si="5"/>
        <v>53.759999999999991</v>
      </c>
      <c r="M10" s="348">
        <f t="shared" si="5"/>
        <v>75.5</v>
      </c>
      <c r="N10" s="348">
        <f t="shared" si="5"/>
        <v>103.03999999999999</v>
      </c>
      <c r="O10" s="348">
        <f t="shared" si="5"/>
        <v>44.8</v>
      </c>
      <c r="P10" s="348">
        <f t="shared" si="5"/>
        <v>129.91999999999999</v>
      </c>
      <c r="Q10" s="348">
        <f t="shared" si="5"/>
        <v>98.23</v>
      </c>
      <c r="R10" s="348">
        <f t="shared" si="5"/>
        <v>134.4</v>
      </c>
      <c r="S10" s="348">
        <f t="shared" si="5"/>
        <v>156.80000000000001</v>
      </c>
      <c r="T10" s="348">
        <f t="shared" si="5"/>
        <v>107.51999999999998</v>
      </c>
      <c r="U10" s="348">
        <f t="shared" si="5"/>
        <v>40.32</v>
      </c>
      <c r="V10" s="348">
        <f t="shared" si="5"/>
        <v>66.539999999999992</v>
      </c>
      <c r="W10" s="348">
        <f t="shared" si="5"/>
        <v>8.9599999999999991</v>
      </c>
      <c r="X10" s="348">
        <f t="shared" si="5"/>
        <v>49.279999999999994</v>
      </c>
      <c r="Y10" s="348">
        <f t="shared" si="5"/>
        <v>40.32</v>
      </c>
      <c r="Z10" s="430"/>
    </row>
    <row r="11" spans="1:31" s="152" customFormat="1" ht="24.75" customHeight="1">
      <c r="A11" s="223">
        <v>1</v>
      </c>
      <c r="B11" s="352" t="s">
        <v>121</v>
      </c>
      <c r="C11" s="353"/>
      <c r="D11" s="736"/>
      <c r="E11" s="355"/>
      <c r="F11" s="356"/>
      <c r="G11" s="356"/>
      <c r="H11" s="356"/>
      <c r="I11" s="356"/>
      <c r="J11" s="356"/>
      <c r="K11" s="356"/>
      <c r="L11" s="356"/>
      <c r="M11" s="356"/>
      <c r="N11" s="356"/>
      <c r="O11" s="356"/>
      <c r="P11" s="356"/>
      <c r="Q11" s="357"/>
      <c r="R11" s="356"/>
      <c r="S11" s="356"/>
      <c r="T11" s="356"/>
      <c r="U11" s="356"/>
      <c r="V11" s="356"/>
      <c r="W11" s="356"/>
      <c r="X11" s="356"/>
      <c r="Y11" s="356"/>
      <c r="Z11" s="358"/>
    </row>
    <row r="12" spans="1:31" s="152" customFormat="1" ht="27" customHeight="1">
      <c r="A12" s="223"/>
      <c r="B12" s="359" t="s">
        <v>122</v>
      </c>
      <c r="C12" s="360" t="s">
        <v>45</v>
      </c>
      <c r="D12" s="361">
        <v>878.4</v>
      </c>
      <c r="E12" s="361">
        <v>878.4</v>
      </c>
      <c r="F12" s="362">
        <v>880</v>
      </c>
      <c r="G12" s="363">
        <f>SUM(H12+I12+J12+K12+L12+M12+N12+O12+P12+Q12+R12+S12+T12+U12+V12+W12+X12+Y12)</f>
        <v>880</v>
      </c>
      <c r="H12" s="364">
        <v>62</v>
      </c>
      <c r="I12" s="364">
        <v>80</v>
      </c>
      <c r="J12" s="364">
        <v>74</v>
      </c>
      <c r="K12" s="364">
        <v>88</v>
      </c>
      <c r="L12" s="364">
        <v>49</v>
      </c>
      <c r="M12" s="519">
        <v>30</v>
      </c>
      <c r="N12" s="364">
        <v>28</v>
      </c>
      <c r="O12" s="364">
        <v>16</v>
      </c>
      <c r="P12" s="364">
        <v>35</v>
      </c>
      <c r="Q12" s="364">
        <v>70</v>
      </c>
      <c r="R12" s="364">
        <v>52</v>
      </c>
      <c r="S12" s="364">
        <v>112</v>
      </c>
      <c r="T12" s="364">
        <v>44</v>
      </c>
      <c r="U12" s="364">
        <v>38</v>
      </c>
      <c r="V12" s="364">
        <v>52</v>
      </c>
      <c r="W12" s="364">
        <v>21</v>
      </c>
      <c r="X12" s="364">
        <v>12</v>
      </c>
      <c r="Y12" s="364">
        <v>17</v>
      </c>
      <c r="Z12" s="358"/>
    </row>
    <row r="13" spans="1:31" s="9" customFormat="1" ht="21" customHeight="1">
      <c r="A13" s="222"/>
      <c r="B13" s="365" t="s">
        <v>123</v>
      </c>
      <c r="C13" s="366" t="s">
        <v>124</v>
      </c>
      <c r="D13" s="361">
        <v>54.3</v>
      </c>
      <c r="E13" s="361">
        <v>55</v>
      </c>
      <c r="F13" s="367">
        <v>54.54</v>
      </c>
      <c r="G13" s="347">
        <v>54.46</v>
      </c>
      <c r="H13" s="364">
        <v>54.46</v>
      </c>
      <c r="I13" s="364">
        <v>54.46</v>
      </c>
      <c r="J13" s="364">
        <v>54.46</v>
      </c>
      <c r="K13" s="364">
        <v>54.46</v>
      </c>
      <c r="L13" s="364">
        <v>54.46</v>
      </c>
      <c r="M13" s="364">
        <v>54.46</v>
      </c>
      <c r="N13" s="364">
        <v>54.46</v>
      </c>
      <c r="O13" s="364">
        <v>54.46</v>
      </c>
      <c r="P13" s="364">
        <v>54.46</v>
      </c>
      <c r="Q13" s="364">
        <v>54.46</v>
      </c>
      <c r="R13" s="364">
        <v>54.46</v>
      </c>
      <c r="S13" s="364">
        <v>54.46</v>
      </c>
      <c r="T13" s="364">
        <v>54.46</v>
      </c>
      <c r="U13" s="364">
        <v>54.46</v>
      </c>
      <c r="V13" s="364">
        <v>54.46</v>
      </c>
      <c r="W13" s="364">
        <v>54.46</v>
      </c>
      <c r="X13" s="364">
        <v>54.46</v>
      </c>
      <c r="Y13" s="364">
        <v>54.46</v>
      </c>
      <c r="Z13" s="351"/>
    </row>
    <row r="14" spans="1:31" s="9" customFormat="1" ht="22.5" customHeight="1">
      <c r="A14" s="222"/>
      <c r="B14" s="365" t="s">
        <v>125</v>
      </c>
      <c r="C14" s="366" t="s">
        <v>119</v>
      </c>
      <c r="D14" s="361">
        <f>D17+D20</f>
        <v>4767.84</v>
      </c>
      <c r="E14" s="361">
        <f>E17+E20</f>
        <v>4784.5919999999996</v>
      </c>
      <c r="F14" s="361">
        <f>F17+F20</f>
        <v>4799.2000000000007</v>
      </c>
      <c r="G14" s="347">
        <f>G12*G13/10</f>
        <v>4792.4800000000005</v>
      </c>
      <c r="H14" s="364">
        <f t="shared" ref="H14:Y14" si="6">H17+H20</f>
        <v>338.56</v>
      </c>
      <c r="I14" s="364">
        <f t="shared" si="6"/>
        <v>444.8</v>
      </c>
      <c r="J14" s="364">
        <f t="shared" si="6"/>
        <v>403.52000000000004</v>
      </c>
      <c r="K14" s="364">
        <f t="shared" si="6"/>
        <v>492.8</v>
      </c>
      <c r="L14" s="364">
        <f t="shared" si="6"/>
        <v>271.12</v>
      </c>
      <c r="M14" s="364">
        <f t="shared" si="6"/>
        <v>165.92000000000002</v>
      </c>
      <c r="N14" s="364">
        <f t="shared" si="6"/>
        <v>148.64000000000001</v>
      </c>
      <c r="O14" s="364">
        <f t="shared" si="6"/>
        <v>85.440000000000012</v>
      </c>
      <c r="P14" s="364">
        <f t="shared" si="6"/>
        <v>187.12</v>
      </c>
      <c r="Q14" s="364">
        <f t="shared" si="6"/>
        <v>371.6</v>
      </c>
      <c r="R14" s="364">
        <f t="shared" si="6"/>
        <v>286.48</v>
      </c>
      <c r="S14" s="364">
        <f t="shared" si="6"/>
        <v>591.04000000000008</v>
      </c>
      <c r="T14" s="364">
        <f t="shared" si="6"/>
        <v>227.92000000000002</v>
      </c>
      <c r="U14" s="364">
        <f t="shared" si="6"/>
        <v>210.4</v>
      </c>
      <c r="V14" s="364">
        <f t="shared" si="6"/>
        <v>286.48</v>
      </c>
      <c r="W14" s="364">
        <f t="shared" si="6"/>
        <v>116.32000000000001</v>
      </c>
      <c r="X14" s="364">
        <f t="shared" si="6"/>
        <v>65.84</v>
      </c>
      <c r="Y14" s="364">
        <f t="shared" si="6"/>
        <v>93.2</v>
      </c>
      <c r="Z14" s="430"/>
      <c r="AE14" s="208"/>
    </row>
    <row r="15" spans="1:31" s="157" customFormat="1" ht="30" customHeight="1">
      <c r="A15" s="224"/>
      <c r="B15" s="368" t="s">
        <v>126</v>
      </c>
      <c r="C15" s="369" t="s">
        <v>45</v>
      </c>
      <c r="D15" s="370">
        <v>320</v>
      </c>
      <c r="E15" s="370">
        <v>320</v>
      </c>
      <c r="F15" s="370">
        <v>320</v>
      </c>
      <c r="G15" s="370">
        <v>320</v>
      </c>
      <c r="H15" s="371">
        <v>24</v>
      </c>
      <c r="I15" s="371">
        <v>40</v>
      </c>
      <c r="J15" s="371">
        <v>28</v>
      </c>
      <c r="K15" s="371">
        <v>48</v>
      </c>
      <c r="L15" s="371">
        <v>23</v>
      </c>
      <c r="M15" s="371">
        <v>14</v>
      </c>
      <c r="N15" s="371">
        <v>6</v>
      </c>
      <c r="O15" s="371">
        <v>4</v>
      </c>
      <c r="P15" s="371">
        <v>9</v>
      </c>
      <c r="Q15" s="371">
        <v>15</v>
      </c>
      <c r="R15" s="371">
        <v>23</v>
      </c>
      <c r="S15" s="371">
        <v>20</v>
      </c>
      <c r="T15" s="371">
        <v>3</v>
      </c>
      <c r="U15" s="371">
        <v>18</v>
      </c>
      <c r="V15" s="371">
        <v>23</v>
      </c>
      <c r="W15" s="371">
        <v>10</v>
      </c>
      <c r="X15" s="371">
        <v>5</v>
      </c>
      <c r="Y15" s="371">
        <v>7</v>
      </c>
      <c r="Z15" s="372"/>
    </row>
    <row r="16" spans="1:31" s="9" customFormat="1" ht="21" customHeight="1">
      <c r="A16" s="221"/>
      <c r="B16" s="350" t="s">
        <v>127</v>
      </c>
      <c r="C16" s="344" t="s">
        <v>124</v>
      </c>
      <c r="D16" s="373">
        <v>60</v>
      </c>
      <c r="E16" s="373">
        <v>60</v>
      </c>
      <c r="F16" s="374">
        <v>60.2</v>
      </c>
      <c r="G16" s="375">
        <v>60</v>
      </c>
      <c r="H16" s="376">
        <v>60</v>
      </c>
      <c r="I16" s="376">
        <v>60</v>
      </c>
      <c r="J16" s="376">
        <v>60</v>
      </c>
      <c r="K16" s="376">
        <v>60</v>
      </c>
      <c r="L16" s="376">
        <v>60</v>
      </c>
      <c r="M16" s="376">
        <v>60</v>
      </c>
      <c r="N16" s="376">
        <v>60</v>
      </c>
      <c r="O16" s="376">
        <v>60</v>
      </c>
      <c r="P16" s="376">
        <v>60</v>
      </c>
      <c r="Q16" s="376">
        <v>60</v>
      </c>
      <c r="R16" s="376">
        <v>60</v>
      </c>
      <c r="S16" s="376">
        <v>60</v>
      </c>
      <c r="T16" s="376">
        <v>60</v>
      </c>
      <c r="U16" s="376">
        <v>60</v>
      </c>
      <c r="V16" s="376">
        <v>60</v>
      </c>
      <c r="W16" s="376">
        <v>60</v>
      </c>
      <c r="X16" s="376">
        <v>60</v>
      </c>
      <c r="Y16" s="376">
        <v>60</v>
      </c>
      <c r="Z16" s="351"/>
    </row>
    <row r="17" spans="1:31" s="160" customFormat="1" ht="21" customHeight="1">
      <c r="A17" s="225"/>
      <c r="B17" s="350" t="s">
        <v>128</v>
      </c>
      <c r="C17" s="344" t="s">
        <v>119</v>
      </c>
      <c r="D17" s="377">
        <f t="shared" ref="D17:Y17" si="7">D15*D16/10</f>
        <v>1920</v>
      </c>
      <c r="E17" s="377">
        <f t="shared" si="7"/>
        <v>1920</v>
      </c>
      <c r="F17" s="377">
        <f t="shared" si="7"/>
        <v>1926.4</v>
      </c>
      <c r="G17" s="378">
        <f t="shared" si="7"/>
        <v>1920</v>
      </c>
      <c r="H17" s="373">
        <f t="shared" si="7"/>
        <v>144</v>
      </c>
      <c r="I17" s="373">
        <f t="shared" si="7"/>
        <v>240</v>
      </c>
      <c r="J17" s="373">
        <f t="shared" si="7"/>
        <v>168</v>
      </c>
      <c r="K17" s="373">
        <f t="shared" si="7"/>
        <v>288</v>
      </c>
      <c r="L17" s="373">
        <f t="shared" si="7"/>
        <v>138</v>
      </c>
      <c r="M17" s="373">
        <f t="shared" si="7"/>
        <v>84</v>
      </c>
      <c r="N17" s="373">
        <f t="shared" si="7"/>
        <v>36</v>
      </c>
      <c r="O17" s="373">
        <f t="shared" si="7"/>
        <v>24</v>
      </c>
      <c r="P17" s="373">
        <f t="shared" si="7"/>
        <v>54</v>
      </c>
      <c r="Q17" s="373">
        <f t="shared" si="7"/>
        <v>90</v>
      </c>
      <c r="R17" s="373">
        <f t="shared" si="7"/>
        <v>138</v>
      </c>
      <c r="S17" s="373">
        <f t="shared" si="7"/>
        <v>120</v>
      </c>
      <c r="T17" s="373">
        <f t="shared" si="7"/>
        <v>18</v>
      </c>
      <c r="U17" s="373">
        <f t="shared" si="7"/>
        <v>108</v>
      </c>
      <c r="V17" s="373">
        <f t="shared" si="7"/>
        <v>138</v>
      </c>
      <c r="W17" s="373">
        <f t="shared" si="7"/>
        <v>60</v>
      </c>
      <c r="X17" s="373">
        <f t="shared" si="7"/>
        <v>30</v>
      </c>
      <c r="Y17" s="373">
        <f t="shared" si="7"/>
        <v>42</v>
      </c>
      <c r="Z17" s="379"/>
      <c r="AD17" s="209"/>
      <c r="AE17" s="209"/>
    </row>
    <row r="18" spans="1:31" s="157" customFormat="1" ht="26.25" customHeight="1">
      <c r="A18" s="224"/>
      <c r="B18" s="368" t="s">
        <v>129</v>
      </c>
      <c r="C18" s="369" t="s">
        <v>45</v>
      </c>
      <c r="D18" s="374">
        <v>558.4</v>
      </c>
      <c r="E18" s="374">
        <v>558.4</v>
      </c>
      <c r="F18" s="373">
        <v>560</v>
      </c>
      <c r="G18" s="373">
        <v>560</v>
      </c>
      <c r="H18" s="376">
        <v>38</v>
      </c>
      <c r="I18" s="376">
        <v>40</v>
      </c>
      <c r="J18" s="376">
        <v>46</v>
      </c>
      <c r="K18" s="376">
        <v>40</v>
      </c>
      <c r="L18" s="376">
        <v>26</v>
      </c>
      <c r="M18" s="376">
        <v>16</v>
      </c>
      <c r="N18" s="376">
        <v>22</v>
      </c>
      <c r="O18" s="376">
        <v>12</v>
      </c>
      <c r="P18" s="376">
        <v>26</v>
      </c>
      <c r="Q18" s="376">
        <v>55</v>
      </c>
      <c r="R18" s="376">
        <v>29</v>
      </c>
      <c r="S18" s="376">
        <v>92</v>
      </c>
      <c r="T18" s="376">
        <v>41</v>
      </c>
      <c r="U18" s="376">
        <v>20</v>
      </c>
      <c r="V18" s="376">
        <v>29</v>
      </c>
      <c r="W18" s="376">
        <v>11</v>
      </c>
      <c r="X18" s="376">
        <v>7</v>
      </c>
      <c r="Y18" s="376">
        <v>10</v>
      </c>
      <c r="Z18" s="380"/>
      <c r="AD18" s="210"/>
      <c r="AE18" s="210"/>
    </row>
    <row r="19" spans="1:31" s="10" customFormat="1" ht="21" customHeight="1">
      <c r="A19" s="226"/>
      <c r="B19" s="381" t="s">
        <v>127</v>
      </c>
      <c r="C19" s="330" t="s">
        <v>124</v>
      </c>
      <c r="D19" s="374">
        <v>51</v>
      </c>
      <c r="E19" s="374">
        <v>51.3</v>
      </c>
      <c r="F19" s="374">
        <v>51.3</v>
      </c>
      <c r="G19" s="382">
        <v>51.2</v>
      </c>
      <c r="H19" s="382">
        <v>51.2</v>
      </c>
      <c r="I19" s="382">
        <v>51.2</v>
      </c>
      <c r="J19" s="382">
        <v>51.2</v>
      </c>
      <c r="K19" s="382">
        <v>51.2</v>
      </c>
      <c r="L19" s="382">
        <v>51.2</v>
      </c>
      <c r="M19" s="382">
        <v>51.2</v>
      </c>
      <c r="N19" s="382">
        <v>51.2</v>
      </c>
      <c r="O19" s="382">
        <v>51.2</v>
      </c>
      <c r="P19" s="382">
        <v>51.2</v>
      </c>
      <c r="Q19" s="382">
        <v>51.2</v>
      </c>
      <c r="R19" s="382">
        <v>51.2</v>
      </c>
      <c r="S19" s="382">
        <v>51.2</v>
      </c>
      <c r="T19" s="382">
        <v>51.2</v>
      </c>
      <c r="U19" s="382">
        <v>51.2</v>
      </c>
      <c r="V19" s="382">
        <v>51.2</v>
      </c>
      <c r="W19" s="382">
        <v>51.2</v>
      </c>
      <c r="X19" s="382">
        <v>51.2</v>
      </c>
      <c r="Y19" s="382">
        <v>51.2</v>
      </c>
      <c r="Z19" s="383"/>
      <c r="AD19" s="8"/>
      <c r="AE19" s="8"/>
    </row>
    <row r="20" spans="1:31" s="160" customFormat="1" ht="21" customHeight="1">
      <c r="A20" s="227"/>
      <c r="B20" s="350" t="s">
        <v>128</v>
      </c>
      <c r="C20" s="344" t="s">
        <v>119</v>
      </c>
      <c r="D20" s="384">
        <f t="shared" ref="D20:Y20" si="8">D18*D19/10</f>
        <v>2847.8399999999997</v>
      </c>
      <c r="E20" s="385">
        <f t="shared" si="8"/>
        <v>2864.5919999999996</v>
      </c>
      <c r="F20" s="377">
        <f>F18*F19/10</f>
        <v>2872.8</v>
      </c>
      <c r="G20" s="378">
        <f t="shared" si="8"/>
        <v>2867.2</v>
      </c>
      <c r="H20" s="361">
        <f t="shared" si="8"/>
        <v>194.56</v>
      </c>
      <c r="I20" s="361">
        <f t="shared" si="8"/>
        <v>204.8</v>
      </c>
      <c r="J20" s="361">
        <f t="shared" si="8"/>
        <v>235.52000000000004</v>
      </c>
      <c r="K20" s="361">
        <f t="shared" si="8"/>
        <v>204.8</v>
      </c>
      <c r="L20" s="361">
        <f t="shared" si="8"/>
        <v>133.12</v>
      </c>
      <c r="M20" s="361">
        <f t="shared" si="8"/>
        <v>81.92</v>
      </c>
      <c r="N20" s="361">
        <f t="shared" si="8"/>
        <v>112.64000000000001</v>
      </c>
      <c r="O20" s="361">
        <f t="shared" si="8"/>
        <v>61.440000000000012</v>
      </c>
      <c r="P20" s="361">
        <f t="shared" si="8"/>
        <v>133.12</v>
      </c>
      <c r="Q20" s="361">
        <f t="shared" si="8"/>
        <v>281.60000000000002</v>
      </c>
      <c r="R20" s="361">
        <f t="shared" si="8"/>
        <v>148.48000000000002</v>
      </c>
      <c r="S20" s="361">
        <f t="shared" si="8"/>
        <v>471.04000000000008</v>
      </c>
      <c r="T20" s="361">
        <f t="shared" si="8"/>
        <v>209.92000000000002</v>
      </c>
      <c r="U20" s="361">
        <f t="shared" si="8"/>
        <v>102.4</v>
      </c>
      <c r="V20" s="361">
        <f t="shared" si="8"/>
        <v>148.48000000000002</v>
      </c>
      <c r="W20" s="361">
        <f t="shared" si="8"/>
        <v>56.320000000000007</v>
      </c>
      <c r="X20" s="361">
        <f t="shared" si="8"/>
        <v>35.840000000000003</v>
      </c>
      <c r="Y20" s="361">
        <f t="shared" si="8"/>
        <v>51.2</v>
      </c>
      <c r="Z20" s="379"/>
    </row>
    <row r="21" spans="1:31" s="7" customFormat="1" ht="21" hidden="1" customHeight="1">
      <c r="A21" s="221"/>
      <c r="B21" s="336" t="s">
        <v>130</v>
      </c>
      <c r="C21" s="337" t="s">
        <v>45</v>
      </c>
      <c r="D21" s="386">
        <v>0</v>
      </c>
      <c r="E21" s="386"/>
      <c r="F21" s="386"/>
      <c r="G21" s="387"/>
      <c r="H21" s="388"/>
      <c r="I21" s="388"/>
      <c r="J21" s="388"/>
      <c r="K21" s="388"/>
      <c r="L21" s="388"/>
      <c r="M21" s="388"/>
      <c r="N21" s="388"/>
      <c r="O21" s="388"/>
      <c r="P21" s="388"/>
      <c r="Q21" s="388"/>
      <c r="R21" s="388"/>
      <c r="S21" s="388"/>
      <c r="T21" s="389"/>
      <c r="U21" s="389"/>
      <c r="V21" s="389"/>
      <c r="W21" s="389"/>
      <c r="X21" s="389"/>
      <c r="Y21" s="389"/>
      <c r="Z21" s="342"/>
    </row>
    <row r="22" spans="1:31" s="9" customFormat="1" ht="21" hidden="1" customHeight="1">
      <c r="A22" s="221"/>
      <c r="B22" s="350" t="s">
        <v>127</v>
      </c>
      <c r="C22" s="344" t="s">
        <v>124</v>
      </c>
      <c r="D22" s="386"/>
      <c r="E22" s="386"/>
      <c r="F22" s="386"/>
      <c r="G22" s="387"/>
      <c r="H22" s="388"/>
      <c r="I22" s="388"/>
      <c r="J22" s="388"/>
      <c r="K22" s="388"/>
      <c r="L22" s="388"/>
      <c r="M22" s="388"/>
      <c r="N22" s="388"/>
      <c r="O22" s="388"/>
      <c r="P22" s="388"/>
      <c r="Q22" s="388"/>
      <c r="R22" s="388"/>
      <c r="S22" s="388"/>
      <c r="T22" s="388"/>
      <c r="U22" s="388"/>
      <c r="V22" s="388"/>
      <c r="W22" s="388"/>
      <c r="X22" s="388"/>
      <c r="Y22" s="388"/>
      <c r="Z22" s="351"/>
    </row>
    <row r="23" spans="1:31" s="10" customFormat="1" ht="21" hidden="1" customHeight="1">
      <c r="A23" s="221"/>
      <c r="B23" s="350" t="s">
        <v>128</v>
      </c>
      <c r="C23" s="344" t="s">
        <v>119</v>
      </c>
      <c r="D23" s="386"/>
      <c r="E23" s="386"/>
      <c r="F23" s="386"/>
      <c r="G23" s="387"/>
      <c r="H23" s="388"/>
      <c r="I23" s="388"/>
      <c r="J23" s="388"/>
      <c r="K23" s="388"/>
      <c r="L23" s="388"/>
      <c r="M23" s="388"/>
      <c r="N23" s="388"/>
      <c r="O23" s="388"/>
      <c r="P23" s="388"/>
      <c r="Q23" s="388"/>
      <c r="R23" s="388"/>
      <c r="S23" s="388"/>
      <c r="T23" s="388"/>
      <c r="U23" s="388"/>
      <c r="V23" s="388"/>
      <c r="W23" s="388"/>
      <c r="X23" s="388"/>
      <c r="Y23" s="388"/>
      <c r="Z23" s="390"/>
    </row>
    <row r="24" spans="1:31" s="158" customFormat="1" ht="40.5" customHeight="1">
      <c r="A24" s="224"/>
      <c r="B24" s="368" t="s">
        <v>131</v>
      </c>
      <c r="C24" s="369" t="s">
        <v>45</v>
      </c>
      <c r="D24" s="373">
        <v>410</v>
      </c>
      <c r="E24" s="373">
        <v>410</v>
      </c>
      <c r="F24" s="373">
        <v>410</v>
      </c>
      <c r="G24" s="373">
        <v>410</v>
      </c>
      <c r="H24" s="376">
        <v>55</v>
      </c>
      <c r="I24" s="376">
        <v>65</v>
      </c>
      <c r="J24" s="376">
        <v>63</v>
      </c>
      <c r="K24" s="376">
        <v>70</v>
      </c>
      <c r="L24" s="376">
        <v>45</v>
      </c>
      <c r="M24" s="376">
        <v>24</v>
      </c>
      <c r="N24" s="376">
        <v>22</v>
      </c>
      <c r="O24" s="376">
        <v>16</v>
      </c>
      <c r="P24" s="376"/>
      <c r="Q24" s="376">
        <v>50</v>
      </c>
      <c r="R24" s="341"/>
      <c r="S24" s="341"/>
      <c r="T24" s="341"/>
      <c r="U24" s="341"/>
      <c r="V24" s="341"/>
      <c r="W24" s="341"/>
      <c r="X24" s="341"/>
      <c r="Y24" s="341"/>
      <c r="Z24" s="391"/>
    </row>
    <row r="25" spans="1:31" s="10" customFormat="1" ht="21" customHeight="1">
      <c r="A25" s="221"/>
      <c r="B25" s="350" t="s">
        <v>127</v>
      </c>
      <c r="C25" s="344" t="s">
        <v>124</v>
      </c>
      <c r="D25" s="373">
        <v>54</v>
      </c>
      <c r="E25" s="373">
        <v>55</v>
      </c>
      <c r="F25" s="373">
        <v>55</v>
      </c>
      <c r="G25" s="375">
        <v>55</v>
      </c>
      <c r="H25" s="376">
        <v>55</v>
      </c>
      <c r="I25" s="376">
        <v>55</v>
      </c>
      <c r="J25" s="376">
        <v>55</v>
      </c>
      <c r="K25" s="376">
        <v>55</v>
      </c>
      <c r="L25" s="376">
        <v>55</v>
      </c>
      <c r="M25" s="376">
        <v>55</v>
      </c>
      <c r="N25" s="376">
        <v>55</v>
      </c>
      <c r="O25" s="376">
        <v>55</v>
      </c>
      <c r="P25" s="376"/>
      <c r="Q25" s="376">
        <v>55</v>
      </c>
      <c r="R25" s="348"/>
      <c r="S25" s="348"/>
      <c r="T25" s="348"/>
      <c r="U25" s="348"/>
      <c r="V25" s="348"/>
      <c r="W25" s="348"/>
      <c r="X25" s="348"/>
      <c r="Y25" s="348"/>
      <c r="Z25" s="390"/>
    </row>
    <row r="26" spans="1:31" s="10" customFormat="1" ht="21" customHeight="1">
      <c r="A26" s="221"/>
      <c r="B26" s="350" t="s">
        <v>128</v>
      </c>
      <c r="C26" s="344" t="s">
        <v>119</v>
      </c>
      <c r="D26" s="361">
        <f>D24*D25/10</f>
        <v>2214</v>
      </c>
      <c r="E26" s="361">
        <f>E24*E25/10</f>
        <v>2255</v>
      </c>
      <c r="F26" s="361">
        <f t="shared" ref="F26:O26" si="9">F24*F25/10</f>
        <v>2255</v>
      </c>
      <c r="G26" s="347">
        <f t="shared" si="9"/>
        <v>2255</v>
      </c>
      <c r="H26" s="392">
        <f t="shared" si="9"/>
        <v>302.5</v>
      </c>
      <c r="I26" s="392">
        <f t="shared" si="9"/>
        <v>357.5</v>
      </c>
      <c r="J26" s="392">
        <f t="shared" si="9"/>
        <v>346.5</v>
      </c>
      <c r="K26" s="392">
        <f t="shared" si="9"/>
        <v>385</v>
      </c>
      <c r="L26" s="392">
        <f t="shared" si="9"/>
        <v>247.5</v>
      </c>
      <c r="M26" s="392">
        <f t="shared" si="9"/>
        <v>132</v>
      </c>
      <c r="N26" s="392">
        <f t="shared" si="9"/>
        <v>121</v>
      </c>
      <c r="O26" s="392">
        <f t="shared" si="9"/>
        <v>88</v>
      </c>
      <c r="P26" s="392"/>
      <c r="Q26" s="392">
        <f>Q24*Q25/10</f>
        <v>275</v>
      </c>
      <c r="R26" s="388"/>
      <c r="S26" s="388"/>
      <c r="T26" s="388"/>
      <c r="U26" s="388"/>
      <c r="V26" s="388"/>
      <c r="W26" s="388"/>
      <c r="X26" s="388"/>
      <c r="Y26" s="388"/>
      <c r="Z26" s="390"/>
    </row>
    <row r="27" spans="1:31" s="157" customFormat="1" ht="20.25" customHeight="1">
      <c r="A27" s="224">
        <v>2</v>
      </c>
      <c r="B27" s="368" t="s">
        <v>132</v>
      </c>
      <c r="C27" s="393"/>
      <c r="D27" s="354"/>
      <c r="E27" s="357"/>
      <c r="F27" s="356"/>
      <c r="G27" s="356"/>
      <c r="H27" s="376"/>
      <c r="I27" s="376"/>
      <c r="J27" s="376"/>
      <c r="K27" s="376"/>
      <c r="L27" s="376"/>
      <c r="M27" s="376"/>
      <c r="N27" s="376"/>
      <c r="O27" s="376"/>
      <c r="P27" s="376"/>
      <c r="Q27" s="376"/>
      <c r="R27" s="376"/>
      <c r="S27" s="376"/>
      <c r="T27" s="376"/>
      <c r="U27" s="376"/>
      <c r="V27" s="376"/>
      <c r="W27" s="376"/>
      <c r="X27" s="376"/>
      <c r="Y27" s="376"/>
      <c r="Z27" s="372"/>
    </row>
    <row r="28" spans="1:31" s="7" customFormat="1" ht="23.25" customHeight="1">
      <c r="A28" s="221"/>
      <c r="B28" s="394" t="s">
        <v>122</v>
      </c>
      <c r="C28" s="395" t="s">
        <v>41</v>
      </c>
      <c r="D28" s="361">
        <v>330</v>
      </c>
      <c r="E28" s="361">
        <v>330</v>
      </c>
      <c r="F28" s="361">
        <v>330</v>
      </c>
      <c r="G28" s="396">
        <v>330</v>
      </c>
      <c r="H28" s="376">
        <v>16</v>
      </c>
      <c r="I28" s="376">
        <v>26</v>
      </c>
      <c r="J28" s="376">
        <v>25</v>
      </c>
      <c r="K28" s="376">
        <v>15</v>
      </c>
      <c r="L28" s="376">
        <v>12</v>
      </c>
      <c r="M28" s="376">
        <v>17</v>
      </c>
      <c r="N28" s="376">
        <v>23</v>
      </c>
      <c r="O28" s="376">
        <v>10</v>
      </c>
      <c r="P28" s="376">
        <v>29</v>
      </c>
      <c r="Q28" s="376">
        <v>22</v>
      </c>
      <c r="R28" s="376">
        <v>30</v>
      </c>
      <c r="S28" s="376">
        <v>35</v>
      </c>
      <c r="T28" s="376">
        <v>24</v>
      </c>
      <c r="U28" s="376">
        <v>9</v>
      </c>
      <c r="V28" s="376">
        <v>15</v>
      </c>
      <c r="W28" s="376">
        <v>2</v>
      </c>
      <c r="X28" s="376">
        <v>11</v>
      </c>
      <c r="Y28" s="376">
        <v>9</v>
      </c>
      <c r="Z28" s="397"/>
    </row>
    <row r="29" spans="1:31" s="24" customFormat="1" ht="25.5" customHeight="1">
      <c r="A29" s="228"/>
      <c r="B29" s="394" t="s">
        <v>123</v>
      </c>
      <c r="C29" s="395" t="s">
        <v>124</v>
      </c>
      <c r="D29" s="361">
        <v>43.2</v>
      </c>
      <c r="E29" s="361">
        <v>43.6</v>
      </c>
      <c r="F29" s="361">
        <v>43.6</v>
      </c>
      <c r="G29" s="347">
        <v>45</v>
      </c>
      <c r="H29" s="376">
        <v>45</v>
      </c>
      <c r="I29" s="376">
        <v>45</v>
      </c>
      <c r="J29" s="376">
        <v>45</v>
      </c>
      <c r="K29" s="376">
        <v>45</v>
      </c>
      <c r="L29" s="376">
        <v>45</v>
      </c>
      <c r="M29" s="376">
        <v>45</v>
      </c>
      <c r="N29" s="376">
        <v>45</v>
      </c>
      <c r="O29" s="376">
        <v>45</v>
      </c>
      <c r="P29" s="376">
        <v>45</v>
      </c>
      <c r="Q29" s="376">
        <v>45</v>
      </c>
      <c r="R29" s="376">
        <v>45</v>
      </c>
      <c r="S29" s="376">
        <v>45</v>
      </c>
      <c r="T29" s="376">
        <v>45</v>
      </c>
      <c r="U29" s="376">
        <v>45</v>
      </c>
      <c r="V29" s="376">
        <v>45</v>
      </c>
      <c r="W29" s="376">
        <v>45</v>
      </c>
      <c r="X29" s="376">
        <v>45</v>
      </c>
      <c r="Y29" s="376">
        <v>45</v>
      </c>
      <c r="Z29" s="398"/>
    </row>
    <row r="30" spans="1:31" s="24" customFormat="1" ht="21" customHeight="1">
      <c r="A30" s="228"/>
      <c r="B30" s="394" t="s">
        <v>125</v>
      </c>
      <c r="C30" s="395" t="s">
        <v>119</v>
      </c>
      <c r="D30" s="361">
        <f t="shared" ref="D30:F30" si="10">D28*D29/10</f>
        <v>1425.6000000000001</v>
      </c>
      <c r="E30" s="361">
        <f>E28*E29/10</f>
        <v>1438.8</v>
      </c>
      <c r="F30" s="361">
        <f t="shared" si="10"/>
        <v>1438.8</v>
      </c>
      <c r="G30" s="347">
        <f>G28*G29/10</f>
        <v>1485</v>
      </c>
      <c r="H30" s="373">
        <f>H33+H36</f>
        <v>71.350000000000009</v>
      </c>
      <c r="I30" s="373">
        <f>I33+I36</f>
        <v>116.15</v>
      </c>
      <c r="J30" s="373">
        <f>J33+J36</f>
        <v>111.33999999999999</v>
      </c>
      <c r="K30" s="373">
        <f>K33+K36</f>
        <v>66.86999999999999</v>
      </c>
      <c r="L30" s="373">
        <f>L33</f>
        <v>53.759999999999991</v>
      </c>
      <c r="M30" s="373">
        <f>M33+M36</f>
        <v>75.5</v>
      </c>
      <c r="N30" s="373">
        <f>N33</f>
        <v>103.03999999999999</v>
      </c>
      <c r="O30" s="373">
        <f>O33</f>
        <v>44.8</v>
      </c>
      <c r="P30" s="373">
        <f>P33</f>
        <v>129.91999999999999</v>
      </c>
      <c r="Q30" s="373">
        <f>Q33+Q36</f>
        <v>98.23</v>
      </c>
      <c r="R30" s="373">
        <f>R33</f>
        <v>134.4</v>
      </c>
      <c r="S30" s="373">
        <f>S33</f>
        <v>156.80000000000001</v>
      </c>
      <c r="T30" s="373">
        <f>T33</f>
        <v>107.51999999999998</v>
      </c>
      <c r="U30" s="373">
        <f>U33</f>
        <v>40.32</v>
      </c>
      <c r="V30" s="373">
        <f>V33+V36</f>
        <v>66.539999999999992</v>
      </c>
      <c r="W30" s="373">
        <f>W33</f>
        <v>8.9599999999999991</v>
      </c>
      <c r="X30" s="373">
        <f>X33</f>
        <v>49.279999999999994</v>
      </c>
      <c r="Y30" s="373">
        <f>Y33</f>
        <v>40.32</v>
      </c>
      <c r="Z30" s="521"/>
    </row>
    <row r="31" spans="1:31" s="158" customFormat="1" ht="24" customHeight="1">
      <c r="A31" s="224"/>
      <c r="B31" s="399" t="s">
        <v>133</v>
      </c>
      <c r="C31" s="400" t="s">
        <v>45</v>
      </c>
      <c r="D31" s="392">
        <v>320</v>
      </c>
      <c r="E31" s="392">
        <v>320</v>
      </c>
      <c r="F31" s="392">
        <v>320</v>
      </c>
      <c r="G31" s="363">
        <v>320</v>
      </c>
      <c r="H31" s="392">
        <v>15</v>
      </c>
      <c r="I31" s="392">
        <v>25</v>
      </c>
      <c r="J31" s="392">
        <v>23</v>
      </c>
      <c r="K31" s="392">
        <v>14</v>
      </c>
      <c r="L31" s="392">
        <v>12</v>
      </c>
      <c r="M31" s="392">
        <v>15</v>
      </c>
      <c r="N31" s="392">
        <v>23</v>
      </c>
      <c r="O31" s="392">
        <v>10</v>
      </c>
      <c r="P31" s="392">
        <v>29</v>
      </c>
      <c r="Q31" s="392">
        <v>21</v>
      </c>
      <c r="R31" s="392">
        <v>30</v>
      </c>
      <c r="S31" s="371">
        <v>35</v>
      </c>
      <c r="T31" s="392">
        <v>24</v>
      </c>
      <c r="U31" s="392">
        <v>9</v>
      </c>
      <c r="V31" s="392">
        <v>13</v>
      </c>
      <c r="W31" s="392">
        <v>2</v>
      </c>
      <c r="X31" s="392">
        <v>11</v>
      </c>
      <c r="Y31" s="392">
        <v>9</v>
      </c>
      <c r="Z31" s="391"/>
    </row>
    <row r="32" spans="1:31" s="9" customFormat="1" ht="21" customHeight="1">
      <c r="A32" s="222"/>
      <c r="B32" s="401" t="s">
        <v>127</v>
      </c>
      <c r="C32" s="395" t="s">
        <v>124</v>
      </c>
      <c r="D32" s="364">
        <v>43.4</v>
      </c>
      <c r="E32" s="364">
        <v>43.7</v>
      </c>
      <c r="F32" s="364">
        <v>43.7</v>
      </c>
      <c r="G32" s="347">
        <v>44.8</v>
      </c>
      <c r="H32" s="347">
        <v>44.8</v>
      </c>
      <c r="I32" s="347">
        <v>44.8</v>
      </c>
      <c r="J32" s="347">
        <v>44.8</v>
      </c>
      <c r="K32" s="347">
        <v>44.8</v>
      </c>
      <c r="L32" s="347">
        <v>44.8</v>
      </c>
      <c r="M32" s="347">
        <v>44.8</v>
      </c>
      <c r="N32" s="347">
        <v>44.8</v>
      </c>
      <c r="O32" s="347">
        <v>44.8</v>
      </c>
      <c r="P32" s="347">
        <v>44.8</v>
      </c>
      <c r="Q32" s="347">
        <v>44.8</v>
      </c>
      <c r="R32" s="347">
        <v>44.8</v>
      </c>
      <c r="S32" s="347">
        <v>44.8</v>
      </c>
      <c r="T32" s="347">
        <v>44.8</v>
      </c>
      <c r="U32" s="347">
        <v>44.8</v>
      </c>
      <c r="V32" s="347">
        <v>44.8</v>
      </c>
      <c r="W32" s="347">
        <v>44.8</v>
      </c>
      <c r="X32" s="347">
        <v>44.8</v>
      </c>
      <c r="Y32" s="347">
        <v>44.8</v>
      </c>
      <c r="Z32" s="398"/>
    </row>
    <row r="33" spans="1:27" s="9" customFormat="1" ht="21" customHeight="1">
      <c r="A33" s="222"/>
      <c r="B33" s="401" t="s">
        <v>128</v>
      </c>
      <c r="C33" s="395" t="s">
        <v>119</v>
      </c>
      <c r="D33" s="361">
        <f t="shared" ref="D33:Y33" si="11">D31*D32/10</f>
        <v>1388.8</v>
      </c>
      <c r="E33" s="361">
        <f t="shared" si="11"/>
        <v>1398.4</v>
      </c>
      <c r="F33" s="361">
        <f t="shared" si="11"/>
        <v>1398.4</v>
      </c>
      <c r="G33" s="347">
        <f t="shared" si="11"/>
        <v>1433.6</v>
      </c>
      <c r="H33" s="361">
        <f t="shared" si="11"/>
        <v>67.2</v>
      </c>
      <c r="I33" s="361">
        <f t="shared" si="11"/>
        <v>112</v>
      </c>
      <c r="J33" s="361">
        <f t="shared" si="11"/>
        <v>103.03999999999999</v>
      </c>
      <c r="K33" s="361">
        <f t="shared" si="11"/>
        <v>62.719999999999992</v>
      </c>
      <c r="L33" s="361">
        <f t="shared" si="11"/>
        <v>53.759999999999991</v>
      </c>
      <c r="M33" s="361">
        <f t="shared" si="11"/>
        <v>67.2</v>
      </c>
      <c r="N33" s="361">
        <f t="shared" si="11"/>
        <v>103.03999999999999</v>
      </c>
      <c r="O33" s="361">
        <f t="shared" si="11"/>
        <v>44.8</v>
      </c>
      <c r="P33" s="361">
        <f t="shared" si="11"/>
        <v>129.91999999999999</v>
      </c>
      <c r="Q33" s="361">
        <f t="shared" si="11"/>
        <v>94.08</v>
      </c>
      <c r="R33" s="361">
        <f t="shared" si="11"/>
        <v>134.4</v>
      </c>
      <c r="S33" s="361">
        <f t="shared" si="11"/>
        <v>156.80000000000001</v>
      </c>
      <c r="T33" s="361">
        <f t="shared" si="11"/>
        <v>107.51999999999998</v>
      </c>
      <c r="U33" s="361">
        <f t="shared" si="11"/>
        <v>40.32</v>
      </c>
      <c r="V33" s="361">
        <f t="shared" si="11"/>
        <v>58.239999999999995</v>
      </c>
      <c r="W33" s="361">
        <f t="shared" si="11"/>
        <v>8.9599999999999991</v>
      </c>
      <c r="X33" s="361">
        <f t="shared" si="11"/>
        <v>49.279999999999994</v>
      </c>
      <c r="Y33" s="361">
        <f t="shared" si="11"/>
        <v>40.32</v>
      </c>
      <c r="Z33" s="521"/>
    </row>
    <row r="34" spans="1:27" s="158" customFormat="1" ht="23.25" customHeight="1">
      <c r="A34" s="224"/>
      <c r="B34" s="399" t="s">
        <v>134</v>
      </c>
      <c r="C34" s="400" t="s">
        <v>45</v>
      </c>
      <c r="D34" s="742">
        <v>10</v>
      </c>
      <c r="E34" s="742">
        <v>10</v>
      </c>
      <c r="F34" s="742">
        <v>10</v>
      </c>
      <c r="G34" s="412">
        <v>10</v>
      </c>
      <c r="H34" s="371">
        <v>1</v>
      </c>
      <c r="I34" s="371">
        <v>1</v>
      </c>
      <c r="J34" s="371">
        <v>2</v>
      </c>
      <c r="K34" s="371">
        <v>1</v>
      </c>
      <c r="L34" s="402"/>
      <c r="M34" s="371">
        <v>2</v>
      </c>
      <c r="N34" s="402"/>
      <c r="O34" s="402"/>
      <c r="P34" s="402"/>
      <c r="Q34" s="371">
        <v>1</v>
      </c>
      <c r="R34" s="402"/>
      <c r="S34" s="402"/>
      <c r="T34" s="402"/>
      <c r="U34" s="402"/>
      <c r="V34" s="371">
        <v>2</v>
      </c>
      <c r="W34" s="341"/>
      <c r="X34" s="341"/>
      <c r="Y34" s="341"/>
      <c r="Z34" s="391"/>
    </row>
    <row r="35" spans="1:27" s="9" customFormat="1" ht="21" customHeight="1">
      <c r="A35" s="222"/>
      <c r="B35" s="401" t="s">
        <v>127</v>
      </c>
      <c r="C35" s="395" t="s">
        <v>124</v>
      </c>
      <c r="D35" s="376">
        <v>38</v>
      </c>
      <c r="E35" s="376">
        <v>38</v>
      </c>
      <c r="F35" s="376">
        <v>38</v>
      </c>
      <c r="G35" s="361">
        <v>41.5</v>
      </c>
      <c r="H35" s="364">
        <v>41.5</v>
      </c>
      <c r="I35" s="364">
        <v>41.5</v>
      </c>
      <c r="J35" s="364">
        <v>41.5</v>
      </c>
      <c r="K35" s="364">
        <v>41.5</v>
      </c>
      <c r="L35" s="364"/>
      <c r="M35" s="364">
        <v>41.5</v>
      </c>
      <c r="N35" s="364"/>
      <c r="O35" s="364"/>
      <c r="P35" s="364"/>
      <c r="Q35" s="364">
        <v>41.5</v>
      </c>
      <c r="R35" s="364"/>
      <c r="S35" s="364"/>
      <c r="T35" s="364"/>
      <c r="U35" s="364"/>
      <c r="V35" s="364">
        <v>41.5</v>
      </c>
      <c r="W35" s="364"/>
      <c r="X35" s="364"/>
      <c r="Y35" s="364"/>
      <c r="Z35" s="398"/>
    </row>
    <row r="36" spans="1:27" s="9" customFormat="1" ht="21" customHeight="1">
      <c r="A36" s="222"/>
      <c r="B36" s="401" t="s">
        <v>128</v>
      </c>
      <c r="C36" s="395" t="s">
        <v>119</v>
      </c>
      <c r="D36" s="373">
        <f t="shared" ref="D36:F36" si="12">D34*D35</f>
        <v>380</v>
      </c>
      <c r="E36" s="373">
        <f t="shared" si="12"/>
        <v>380</v>
      </c>
      <c r="F36" s="373">
        <f t="shared" si="12"/>
        <v>380</v>
      </c>
      <c r="G36" s="367">
        <f>G34*G35/10</f>
        <v>41.5</v>
      </c>
      <c r="H36" s="361">
        <f>H35*H34/10</f>
        <v>4.1500000000000004</v>
      </c>
      <c r="I36" s="361">
        <f>I35*I34/10</f>
        <v>4.1500000000000004</v>
      </c>
      <c r="J36" s="361">
        <f>J35*J34/10</f>
        <v>8.3000000000000007</v>
      </c>
      <c r="K36" s="361">
        <f>K35*K34/10</f>
        <v>4.1500000000000004</v>
      </c>
      <c r="L36" s="361">
        <f t="shared" ref="L36:R36" si="13">L34*L35/10</f>
        <v>0</v>
      </c>
      <c r="M36" s="361">
        <f>M35*M34/10</f>
        <v>8.3000000000000007</v>
      </c>
      <c r="N36" s="403">
        <f t="shared" si="13"/>
        <v>0</v>
      </c>
      <c r="O36" s="403">
        <f t="shared" si="13"/>
        <v>0</v>
      </c>
      <c r="P36" s="403">
        <f t="shared" si="13"/>
        <v>0</v>
      </c>
      <c r="Q36" s="361">
        <f>Q35*Q34/10</f>
        <v>4.1500000000000004</v>
      </c>
      <c r="R36" s="403">
        <f t="shared" si="13"/>
        <v>0</v>
      </c>
      <c r="S36" s="403"/>
      <c r="T36" s="403"/>
      <c r="U36" s="403"/>
      <c r="V36" s="361">
        <f>V35*V34/10</f>
        <v>8.3000000000000007</v>
      </c>
      <c r="W36" s="403"/>
      <c r="X36" s="403"/>
      <c r="Y36" s="403"/>
      <c r="Z36" s="398"/>
    </row>
    <row r="37" spans="1:27" s="9" customFormat="1" ht="21" customHeight="1">
      <c r="A37" s="220" t="s">
        <v>58</v>
      </c>
      <c r="B37" s="332" t="s">
        <v>135</v>
      </c>
      <c r="C37" s="333"/>
      <c r="D37" s="404"/>
      <c r="E37" s="392"/>
      <c r="F37" s="364"/>
      <c r="G37" s="347"/>
      <c r="H37" s="364"/>
      <c r="I37" s="364"/>
      <c r="J37" s="364"/>
      <c r="K37" s="364"/>
      <c r="L37" s="364"/>
      <c r="M37" s="364"/>
      <c r="N37" s="364"/>
      <c r="O37" s="364"/>
      <c r="P37" s="364"/>
      <c r="Q37" s="364"/>
      <c r="R37" s="364"/>
      <c r="S37" s="364"/>
      <c r="T37" s="364"/>
      <c r="U37" s="364"/>
      <c r="V37" s="364"/>
      <c r="W37" s="364"/>
      <c r="X37" s="364"/>
      <c r="Y37" s="364"/>
      <c r="Z37" s="351"/>
    </row>
    <row r="38" spans="1:27" s="13" customFormat="1" ht="21" customHeight="1">
      <c r="A38" s="220">
        <v>1</v>
      </c>
      <c r="B38" s="332" t="s">
        <v>136</v>
      </c>
      <c r="C38" s="333"/>
      <c r="D38" s="404"/>
      <c r="E38" s="364"/>
      <c r="F38" s="405"/>
      <c r="G38" s="347"/>
      <c r="H38" s="364"/>
      <c r="I38" s="364"/>
      <c r="J38" s="364"/>
      <c r="K38" s="364"/>
      <c r="L38" s="364"/>
      <c r="M38" s="364"/>
      <c r="N38" s="364"/>
      <c r="O38" s="364"/>
      <c r="P38" s="364"/>
      <c r="Q38" s="364"/>
      <c r="R38" s="364"/>
      <c r="S38" s="364"/>
      <c r="T38" s="364"/>
      <c r="U38" s="364"/>
      <c r="V38" s="364"/>
      <c r="W38" s="364"/>
      <c r="X38" s="364"/>
      <c r="Y38" s="364"/>
      <c r="Z38" s="406"/>
    </row>
    <row r="39" spans="1:27" s="153" customFormat="1" ht="21" customHeight="1">
      <c r="A39" s="224" t="s">
        <v>22</v>
      </c>
      <c r="B39" s="368" t="s">
        <v>137</v>
      </c>
      <c r="C39" s="407"/>
      <c r="D39" s="354"/>
      <c r="E39" s="357"/>
      <c r="F39" s="356"/>
      <c r="G39" s="356"/>
      <c r="H39" s="356"/>
      <c r="I39" s="356"/>
      <c r="J39" s="356"/>
      <c r="K39" s="356"/>
      <c r="L39" s="356"/>
      <c r="M39" s="356"/>
      <c r="N39" s="356"/>
      <c r="O39" s="356"/>
      <c r="P39" s="356"/>
      <c r="Q39" s="364"/>
      <c r="R39" s="356"/>
      <c r="S39" s="356"/>
      <c r="T39" s="356"/>
      <c r="U39" s="356"/>
      <c r="V39" s="356"/>
      <c r="W39" s="356"/>
      <c r="X39" s="356"/>
      <c r="Y39" s="356"/>
      <c r="Z39" s="408"/>
    </row>
    <row r="40" spans="1:27" s="152" customFormat="1" ht="21" customHeight="1">
      <c r="A40" s="229"/>
      <c r="B40" s="409" t="s">
        <v>138</v>
      </c>
      <c r="C40" s="410" t="s">
        <v>45</v>
      </c>
      <c r="D40" s="411">
        <v>15</v>
      </c>
      <c r="E40" s="411">
        <v>15</v>
      </c>
      <c r="F40" s="411">
        <v>15</v>
      </c>
      <c r="G40" s="412">
        <f>SUM(H40+I40+J40+K40+L40+M40+N40+O40+P40+Q40+R40+S40+T40+U40+V40+W40+X40+Y40)</f>
        <v>15</v>
      </c>
      <c r="H40" s="371">
        <v>1</v>
      </c>
      <c r="I40" s="413">
        <v>0.5</v>
      </c>
      <c r="J40" s="371">
        <v>1</v>
      </c>
      <c r="K40" s="371">
        <v>1</v>
      </c>
      <c r="L40" s="371">
        <v>2</v>
      </c>
      <c r="M40" s="413">
        <v>0.5</v>
      </c>
      <c r="N40" s="413">
        <v>0.5</v>
      </c>
      <c r="O40" s="371">
        <v>1</v>
      </c>
      <c r="P40" s="371">
        <v>1</v>
      </c>
      <c r="Q40" s="413">
        <v>0.5</v>
      </c>
      <c r="R40" s="371">
        <v>1</v>
      </c>
      <c r="S40" s="371"/>
      <c r="T40" s="371"/>
      <c r="U40" s="413">
        <v>0.8</v>
      </c>
      <c r="V40" s="413">
        <v>1.5</v>
      </c>
      <c r="W40" s="413">
        <v>0.5</v>
      </c>
      <c r="X40" s="371">
        <v>2</v>
      </c>
      <c r="Y40" s="413">
        <v>0.2</v>
      </c>
      <c r="Z40" s="358"/>
    </row>
    <row r="41" spans="1:27" s="8" customFormat="1" ht="21" customHeight="1">
      <c r="A41" s="222"/>
      <c r="B41" s="414" t="s">
        <v>139</v>
      </c>
      <c r="C41" s="344" t="s">
        <v>124</v>
      </c>
      <c r="D41" s="376">
        <v>17</v>
      </c>
      <c r="E41" s="376">
        <v>17</v>
      </c>
      <c r="F41" s="376">
        <v>17</v>
      </c>
      <c r="G41" s="375">
        <v>17</v>
      </c>
      <c r="H41" s="376">
        <v>17</v>
      </c>
      <c r="I41" s="376">
        <v>17</v>
      </c>
      <c r="J41" s="376">
        <v>17</v>
      </c>
      <c r="K41" s="376">
        <v>17</v>
      </c>
      <c r="L41" s="376">
        <v>17</v>
      </c>
      <c r="M41" s="376">
        <v>17</v>
      </c>
      <c r="N41" s="376">
        <v>17</v>
      </c>
      <c r="O41" s="376">
        <v>17</v>
      </c>
      <c r="P41" s="376">
        <v>17</v>
      </c>
      <c r="Q41" s="376">
        <v>17</v>
      </c>
      <c r="R41" s="376">
        <v>17</v>
      </c>
      <c r="S41" s="376"/>
      <c r="T41" s="376"/>
      <c r="U41" s="376">
        <v>17</v>
      </c>
      <c r="V41" s="376">
        <v>17</v>
      </c>
      <c r="W41" s="376">
        <v>17</v>
      </c>
      <c r="X41" s="376">
        <v>17</v>
      </c>
      <c r="Y41" s="376">
        <v>17</v>
      </c>
      <c r="Z41" s="349"/>
    </row>
    <row r="42" spans="1:27" s="8" customFormat="1" ht="21" customHeight="1">
      <c r="A42" s="222"/>
      <c r="B42" s="414" t="s">
        <v>140</v>
      </c>
      <c r="C42" s="344" t="s">
        <v>119</v>
      </c>
      <c r="D42" s="402">
        <f t="shared" ref="D42:R42" si="14">D41*D40/10</f>
        <v>25.5</v>
      </c>
      <c r="E42" s="402">
        <f t="shared" si="14"/>
        <v>25.5</v>
      </c>
      <c r="F42" s="402">
        <f t="shared" si="14"/>
        <v>25.5</v>
      </c>
      <c r="G42" s="382">
        <f t="shared" si="14"/>
        <v>25.5</v>
      </c>
      <c r="H42" s="402">
        <f t="shared" si="14"/>
        <v>1.7</v>
      </c>
      <c r="I42" s="402">
        <f t="shared" si="14"/>
        <v>0.85</v>
      </c>
      <c r="J42" s="364">
        <f t="shared" si="14"/>
        <v>1.7</v>
      </c>
      <c r="K42" s="364">
        <f t="shared" si="14"/>
        <v>1.7</v>
      </c>
      <c r="L42" s="364">
        <f t="shared" si="14"/>
        <v>3.4</v>
      </c>
      <c r="M42" s="402">
        <f t="shared" si="14"/>
        <v>0.85</v>
      </c>
      <c r="N42" s="364">
        <f t="shared" si="14"/>
        <v>0.85</v>
      </c>
      <c r="O42" s="364">
        <f t="shared" si="14"/>
        <v>1.7</v>
      </c>
      <c r="P42" s="364">
        <f t="shared" si="14"/>
        <v>1.7</v>
      </c>
      <c r="Q42" s="364">
        <f t="shared" si="14"/>
        <v>0.85</v>
      </c>
      <c r="R42" s="364">
        <f t="shared" si="14"/>
        <v>1.7</v>
      </c>
      <c r="S42" s="364"/>
      <c r="T42" s="364"/>
      <c r="U42" s="364">
        <f>U41*U40/10</f>
        <v>1.36</v>
      </c>
      <c r="V42" s="364">
        <f>V41*V40/10</f>
        <v>2.5499999999999998</v>
      </c>
      <c r="W42" s="364">
        <f>W41*W40/10</f>
        <v>0.85</v>
      </c>
      <c r="X42" s="364">
        <f>X41*X40/10</f>
        <v>3.4</v>
      </c>
      <c r="Y42" s="364">
        <f>Y41*Y40/10</f>
        <v>0.34</v>
      </c>
      <c r="Z42" s="520"/>
      <c r="AA42" s="212"/>
    </row>
    <row r="43" spans="1:27" s="158" customFormat="1" ht="21" customHeight="1">
      <c r="A43" s="230" t="s">
        <v>141</v>
      </c>
      <c r="B43" s="368" t="s">
        <v>142</v>
      </c>
      <c r="C43" s="415"/>
      <c r="D43" s="354"/>
      <c r="E43" s="357"/>
      <c r="F43" s="354"/>
      <c r="G43" s="354"/>
      <c r="H43" s="354"/>
      <c r="I43" s="354"/>
      <c r="J43" s="354"/>
      <c r="K43" s="354"/>
      <c r="L43" s="354"/>
      <c r="M43" s="354"/>
      <c r="N43" s="354"/>
      <c r="O43" s="354"/>
      <c r="P43" s="354"/>
      <c r="Q43" s="354"/>
      <c r="R43" s="354"/>
      <c r="S43" s="354"/>
      <c r="T43" s="354"/>
      <c r="U43" s="354"/>
      <c r="V43" s="354"/>
      <c r="W43" s="354"/>
      <c r="X43" s="354"/>
      <c r="Y43" s="354"/>
      <c r="Z43" s="391"/>
    </row>
    <row r="44" spans="1:27" s="10" customFormat="1" ht="21" customHeight="1">
      <c r="A44" s="222"/>
      <c r="B44" s="350" t="s">
        <v>138</v>
      </c>
      <c r="C44" s="344" t="s">
        <v>45</v>
      </c>
      <c r="D44" s="411">
        <v>20</v>
      </c>
      <c r="E44" s="411">
        <v>20</v>
      </c>
      <c r="F44" s="411">
        <v>20</v>
      </c>
      <c r="G44" s="522">
        <v>20</v>
      </c>
      <c r="H44" s="522">
        <v>1</v>
      </c>
      <c r="I44" s="522">
        <v>1</v>
      </c>
      <c r="J44" s="522">
        <v>1</v>
      </c>
      <c r="K44" s="522">
        <v>1</v>
      </c>
      <c r="L44" s="522">
        <v>1</v>
      </c>
      <c r="M44" s="522">
        <v>1</v>
      </c>
      <c r="N44" s="522">
        <v>1</v>
      </c>
      <c r="O44" s="522">
        <v>1</v>
      </c>
      <c r="P44" s="523">
        <v>1.5</v>
      </c>
      <c r="Q44" s="522">
        <v>1</v>
      </c>
      <c r="R44" s="523">
        <v>1.5</v>
      </c>
      <c r="S44" s="523">
        <v>1.5</v>
      </c>
      <c r="T44" s="523">
        <v>1.5</v>
      </c>
      <c r="U44" s="522">
        <v>1</v>
      </c>
      <c r="V44" s="522">
        <v>1</v>
      </c>
      <c r="W44" s="523">
        <v>0.5</v>
      </c>
      <c r="X44" s="522">
        <v>1</v>
      </c>
      <c r="Y44" s="522">
        <v>1</v>
      </c>
      <c r="Z44" s="390"/>
    </row>
    <row r="45" spans="1:27" s="8" customFormat="1" ht="21" customHeight="1">
      <c r="A45" s="222"/>
      <c r="B45" s="414" t="s">
        <v>139</v>
      </c>
      <c r="C45" s="344" t="s">
        <v>124</v>
      </c>
      <c r="D45" s="416">
        <v>13.7</v>
      </c>
      <c r="E45" s="416">
        <v>13.7</v>
      </c>
      <c r="F45" s="416">
        <v>13.7</v>
      </c>
      <c r="G45" s="523">
        <v>13.8</v>
      </c>
      <c r="H45" s="523">
        <v>13.8</v>
      </c>
      <c r="I45" s="523">
        <v>13.8</v>
      </c>
      <c r="J45" s="523">
        <v>13.8</v>
      </c>
      <c r="K45" s="523">
        <v>13.8</v>
      </c>
      <c r="L45" s="523">
        <v>13.8</v>
      </c>
      <c r="M45" s="523">
        <v>13.8</v>
      </c>
      <c r="N45" s="523">
        <v>13.8</v>
      </c>
      <c r="O45" s="523">
        <v>13.8</v>
      </c>
      <c r="P45" s="523">
        <v>13.8</v>
      </c>
      <c r="Q45" s="523">
        <v>13.8</v>
      </c>
      <c r="R45" s="523">
        <v>13.8</v>
      </c>
      <c r="S45" s="523">
        <v>13.8</v>
      </c>
      <c r="T45" s="523">
        <v>13.8</v>
      </c>
      <c r="U45" s="523">
        <v>13.8</v>
      </c>
      <c r="V45" s="523">
        <v>13.8</v>
      </c>
      <c r="W45" s="523">
        <v>13.8</v>
      </c>
      <c r="X45" s="523">
        <v>13.8</v>
      </c>
      <c r="Y45" s="523">
        <v>13.8</v>
      </c>
      <c r="Z45" s="349"/>
    </row>
    <row r="46" spans="1:27" s="9" customFormat="1" ht="21" customHeight="1">
      <c r="A46" s="222"/>
      <c r="B46" s="414" t="s">
        <v>140</v>
      </c>
      <c r="C46" s="344" t="s">
        <v>119</v>
      </c>
      <c r="D46" s="416" t="s">
        <v>519</v>
      </c>
      <c r="E46" s="416">
        <f t="shared" ref="E46:Y46" si="15">E45*E44/10</f>
        <v>27.4</v>
      </c>
      <c r="F46" s="416">
        <f t="shared" si="15"/>
        <v>27.4</v>
      </c>
      <c r="G46" s="523">
        <f t="shared" si="15"/>
        <v>27.6</v>
      </c>
      <c r="H46" s="525">
        <f t="shared" si="15"/>
        <v>1.3800000000000001</v>
      </c>
      <c r="I46" s="525">
        <f t="shared" si="15"/>
        <v>1.3800000000000001</v>
      </c>
      <c r="J46" s="525">
        <f t="shared" si="15"/>
        <v>1.3800000000000001</v>
      </c>
      <c r="K46" s="525">
        <f t="shared" si="15"/>
        <v>1.3800000000000001</v>
      </c>
      <c r="L46" s="525">
        <f t="shared" si="15"/>
        <v>1.3800000000000001</v>
      </c>
      <c r="M46" s="525">
        <f t="shared" si="15"/>
        <v>1.3800000000000001</v>
      </c>
      <c r="N46" s="525">
        <f t="shared" si="15"/>
        <v>1.3800000000000001</v>
      </c>
      <c r="O46" s="525">
        <f t="shared" si="15"/>
        <v>1.3800000000000001</v>
      </c>
      <c r="P46" s="525">
        <f t="shared" si="15"/>
        <v>2.0700000000000003</v>
      </c>
      <c r="Q46" s="525">
        <f t="shared" si="15"/>
        <v>1.3800000000000001</v>
      </c>
      <c r="R46" s="525">
        <f t="shared" si="15"/>
        <v>2.0700000000000003</v>
      </c>
      <c r="S46" s="525">
        <f t="shared" si="15"/>
        <v>2.0700000000000003</v>
      </c>
      <c r="T46" s="525">
        <f t="shared" si="15"/>
        <v>2.0700000000000003</v>
      </c>
      <c r="U46" s="525">
        <f t="shared" si="15"/>
        <v>1.3800000000000001</v>
      </c>
      <c r="V46" s="525">
        <f t="shared" si="15"/>
        <v>1.3800000000000001</v>
      </c>
      <c r="W46" s="525">
        <f t="shared" si="15"/>
        <v>0.69000000000000006</v>
      </c>
      <c r="X46" s="525">
        <f t="shared" si="15"/>
        <v>1.3800000000000001</v>
      </c>
      <c r="Y46" s="525">
        <f t="shared" si="15"/>
        <v>1.3800000000000001</v>
      </c>
      <c r="Z46" s="351"/>
    </row>
    <row r="47" spans="1:27" s="153" customFormat="1" ht="21" customHeight="1">
      <c r="A47" s="230">
        <v>2</v>
      </c>
      <c r="B47" s="352" t="s">
        <v>143</v>
      </c>
      <c r="C47" s="393"/>
      <c r="D47" s="417"/>
      <c r="E47" s="357"/>
      <c r="F47" s="417"/>
      <c r="G47" s="417"/>
      <c r="H47" s="417"/>
      <c r="I47" s="417"/>
      <c r="J47" s="417"/>
      <c r="K47" s="417"/>
      <c r="L47" s="417"/>
      <c r="M47" s="417"/>
      <c r="N47" s="417"/>
      <c r="O47" s="417"/>
      <c r="P47" s="417"/>
      <c r="Q47" s="417"/>
      <c r="R47" s="417"/>
      <c r="S47" s="417"/>
      <c r="T47" s="417"/>
      <c r="U47" s="417"/>
      <c r="V47" s="417"/>
      <c r="W47" s="417"/>
      <c r="X47" s="417"/>
      <c r="Y47" s="417"/>
      <c r="Z47" s="418"/>
    </row>
    <row r="48" spans="1:27" s="9" customFormat="1" ht="27" customHeight="1">
      <c r="A48" s="222" t="s">
        <v>22</v>
      </c>
      <c r="B48" s="350" t="s">
        <v>144</v>
      </c>
      <c r="C48" s="344" t="s">
        <v>45</v>
      </c>
      <c r="D48" s="419" t="s">
        <v>520</v>
      </c>
      <c r="E48" s="419" t="s">
        <v>521</v>
      </c>
      <c r="F48" s="419" t="s">
        <v>521</v>
      </c>
      <c r="G48" s="420">
        <v>326.89999999999998</v>
      </c>
      <c r="H48" s="419">
        <v>1.78</v>
      </c>
      <c r="I48" s="419">
        <v>0.3</v>
      </c>
      <c r="J48" s="419">
        <v>8.8800000000000008</v>
      </c>
      <c r="K48" s="419">
        <v>44.77</v>
      </c>
      <c r="L48" s="419">
        <f>L51+L49</f>
        <v>29.959999999999997</v>
      </c>
      <c r="M48" s="419">
        <f>M49+M51</f>
        <v>29.66</v>
      </c>
      <c r="N48" s="419">
        <v>7.7</v>
      </c>
      <c r="O48" s="419">
        <v>11.08</v>
      </c>
      <c r="P48" s="419">
        <f>P49+P51</f>
        <v>60.02</v>
      </c>
      <c r="Q48" s="419">
        <f>Q49+Q51</f>
        <v>57.199999999999996</v>
      </c>
      <c r="R48" s="419">
        <f>R49+R50+R51</f>
        <v>14.559999999999999</v>
      </c>
      <c r="S48" s="419">
        <f>S49+S51</f>
        <v>21.8</v>
      </c>
      <c r="T48" s="419">
        <f>T49+T51</f>
        <v>27.9</v>
      </c>
      <c r="U48" s="419">
        <v>3.86</v>
      </c>
      <c r="V48" s="419">
        <v>2.35</v>
      </c>
      <c r="W48" s="419">
        <v>0.53</v>
      </c>
      <c r="X48" s="419">
        <v>3.38</v>
      </c>
      <c r="Y48" s="419">
        <v>1.17</v>
      </c>
      <c r="Z48" s="421"/>
      <c r="AA48" s="213"/>
    </row>
    <row r="49" spans="1:27" s="9" customFormat="1" ht="27" customHeight="1">
      <c r="A49" s="222"/>
      <c r="B49" s="422" t="s">
        <v>516</v>
      </c>
      <c r="C49" s="344" t="s">
        <v>45</v>
      </c>
      <c r="D49" s="419"/>
      <c r="E49" s="419"/>
      <c r="F49" s="419"/>
      <c r="G49" s="423">
        <v>10</v>
      </c>
      <c r="H49" s="419"/>
      <c r="I49" s="419"/>
      <c r="J49" s="419"/>
      <c r="K49" s="419"/>
      <c r="L49" s="424">
        <v>0.56000000000000005</v>
      </c>
      <c r="M49" s="425">
        <v>0.45</v>
      </c>
      <c r="N49" s="426"/>
      <c r="O49" s="426"/>
      <c r="P49" s="426"/>
      <c r="Q49" s="424">
        <v>4.87</v>
      </c>
      <c r="R49" s="426"/>
      <c r="S49" s="424">
        <v>4.12</v>
      </c>
      <c r="T49" s="426"/>
      <c r="U49" s="419"/>
      <c r="V49" s="419"/>
      <c r="W49" s="419"/>
      <c r="X49" s="419"/>
      <c r="Y49" s="419"/>
      <c r="Z49" s="421"/>
    </row>
    <row r="50" spans="1:27" s="22" customFormat="1" ht="21" customHeight="1">
      <c r="A50" s="228"/>
      <c r="B50" s="343" t="s">
        <v>145</v>
      </c>
      <c r="C50" s="427" t="s">
        <v>41</v>
      </c>
      <c r="D50" s="419"/>
      <c r="E50" s="419">
        <v>1.88</v>
      </c>
      <c r="F50" s="419">
        <v>1.88</v>
      </c>
      <c r="G50" s="420">
        <v>1.88</v>
      </c>
      <c r="H50" s="419"/>
      <c r="I50" s="419"/>
      <c r="J50" s="419"/>
      <c r="K50" s="419"/>
      <c r="L50" s="419"/>
      <c r="M50" s="419"/>
      <c r="N50" s="419"/>
      <c r="O50" s="419"/>
      <c r="P50" s="419"/>
      <c r="Q50" s="419"/>
      <c r="R50" s="419">
        <v>1.88</v>
      </c>
      <c r="S50" s="419"/>
      <c r="T50" s="419"/>
      <c r="U50" s="419"/>
      <c r="V50" s="419"/>
      <c r="W50" s="419"/>
      <c r="X50" s="419"/>
      <c r="Y50" s="419"/>
      <c r="Z50" s="428"/>
    </row>
    <row r="51" spans="1:27" s="9" customFormat="1" ht="21" customHeight="1">
      <c r="A51" s="222"/>
      <c r="B51" s="350" t="s">
        <v>146</v>
      </c>
      <c r="C51" s="344" t="s">
        <v>45</v>
      </c>
      <c r="D51" s="419">
        <v>315.02</v>
      </c>
      <c r="E51" s="419">
        <v>315.02</v>
      </c>
      <c r="F51" s="419">
        <v>315.02</v>
      </c>
      <c r="G51" s="420">
        <v>315.02</v>
      </c>
      <c r="H51" s="419">
        <v>1.78</v>
      </c>
      <c r="I51" s="419">
        <v>0.3</v>
      </c>
      <c r="J51" s="419">
        <v>8.8800000000000008</v>
      </c>
      <c r="K51" s="419">
        <v>44.77</v>
      </c>
      <c r="L51" s="419">
        <v>29.4</v>
      </c>
      <c r="M51" s="419">
        <v>29.21</v>
      </c>
      <c r="N51" s="419">
        <v>7.7</v>
      </c>
      <c r="O51" s="419">
        <v>11.08</v>
      </c>
      <c r="P51" s="419">
        <v>60.02</v>
      </c>
      <c r="Q51" s="419">
        <v>52.33</v>
      </c>
      <c r="R51" s="419">
        <v>12.68</v>
      </c>
      <c r="S51" s="419">
        <v>17.68</v>
      </c>
      <c r="T51" s="419">
        <v>27.9</v>
      </c>
      <c r="U51" s="419">
        <v>3.86</v>
      </c>
      <c r="V51" s="419">
        <v>2.35</v>
      </c>
      <c r="W51" s="419">
        <v>0.53</v>
      </c>
      <c r="X51" s="419">
        <v>3.38</v>
      </c>
      <c r="Y51" s="419">
        <v>1.17</v>
      </c>
      <c r="Z51" s="351"/>
      <c r="AA51" s="208"/>
    </row>
    <row r="52" spans="1:27" s="9" customFormat="1" ht="21" customHeight="1">
      <c r="A52" s="222"/>
      <c r="B52" s="350" t="s">
        <v>139</v>
      </c>
      <c r="C52" s="344" t="s">
        <v>124</v>
      </c>
      <c r="D52" s="413">
        <v>58.95</v>
      </c>
      <c r="E52" s="413">
        <v>59.7</v>
      </c>
      <c r="F52" s="413">
        <v>59.7</v>
      </c>
      <c r="G52" s="375">
        <v>75</v>
      </c>
      <c r="H52" s="376">
        <v>75</v>
      </c>
      <c r="I52" s="376">
        <v>75</v>
      </c>
      <c r="J52" s="376">
        <v>75</v>
      </c>
      <c r="K52" s="376">
        <v>75</v>
      </c>
      <c r="L52" s="376">
        <v>75</v>
      </c>
      <c r="M52" s="376">
        <v>75</v>
      </c>
      <c r="N52" s="376">
        <v>75</v>
      </c>
      <c r="O52" s="376">
        <v>75</v>
      </c>
      <c r="P52" s="376">
        <v>75</v>
      </c>
      <c r="Q52" s="376">
        <v>75</v>
      </c>
      <c r="R52" s="376">
        <v>75</v>
      </c>
      <c r="S52" s="376">
        <v>75</v>
      </c>
      <c r="T52" s="376">
        <v>75</v>
      </c>
      <c r="U52" s="376">
        <v>75</v>
      </c>
      <c r="V52" s="376">
        <v>75</v>
      </c>
      <c r="W52" s="376">
        <v>75</v>
      </c>
      <c r="X52" s="376">
        <v>75</v>
      </c>
      <c r="Y52" s="376">
        <v>75</v>
      </c>
      <c r="Z52" s="351"/>
    </row>
    <row r="53" spans="1:27" s="9" customFormat="1" ht="21" customHeight="1">
      <c r="A53" s="222"/>
      <c r="B53" s="350" t="s">
        <v>147</v>
      </c>
      <c r="C53" s="344" t="s">
        <v>119</v>
      </c>
      <c r="D53" s="364">
        <f>D51*D52/10</f>
        <v>1857.0428999999999</v>
      </c>
      <c r="E53" s="364">
        <v>1880.7</v>
      </c>
      <c r="F53" s="364">
        <f t="shared" ref="F53:Y53" si="16">F51*F52/10</f>
        <v>1880.6694</v>
      </c>
      <c r="G53" s="429">
        <f t="shared" si="16"/>
        <v>2362.65</v>
      </c>
      <c r="H53" s="364">
        <f t="shared" si="16"/>
        <v>13.35</v>
      </c>
      <c r="I53" s="364">
        <f t="shared" si="16"/>
        <v>2.25</v>
      </c>
      <c r="J53" s="364">
        <f t="shared" si="16"/>
        <v>66.600000000000009</v>
      </c>
      <c r="K53" s="364">
        <f t="shared" si="16"/>
        <v>335.77500000000003</v>
      </c>
      <c r="L53" s="364">
        <f t="shared" si="16"/>
        <v>220.5</v>
      </c>
      <c r="M53" s="364">
        <f t="shared" si="16"/>
        <v>219.07499999999999</v>
      </c>
      <c r="N53" s="364">
        <f t="shared" si="16"/>
        <v>57.75</v>
      </c>
      <c r="O53" s="364">
        <f t="shared" si="16"/>
        <v>83.1</v>
      </c>
      <c r="P53" s="364">
        <f t="shared" si="16"/>
        <v>450.15</v>
      </c>
      <c r="Q53" s="364">
        <f t="shared" si="16"/>
        <v>392.47500000000002</v>
      </c>
      <c r="R53" s="392">
        <f t="shared" si="16"/>
        <v>95.1</v>
      </c>
      <c r="S53" s="364">
        <f t="shared" si="16"/>
        <v>132.6</v>
      </c>
      <c r="T53" s="364">
        <f t="shared" si="16"/>
        <v>209.25</v>
      </c>
      <c r="U53" s="364">
        <f t="shared" si="16"/>
        <v>28.95</v>
      </c>
      <c r="V53" s="364">
        <f t="shared" si="16"/>
        <v>17.625</v>
      </c>
      <c r="W53" s="364">
        <f t="shared" si="16"/>
        <v>3.9750000000000001</v>
      </c>
      <c r="X53" s="364">
        <f t="shared" si="16"/>
        <v>25.35</v>
      </c>
      <c r="Y53" s="364">
        <f t="shared" si="16"/>
        <v>8.7750000000000004</v>
      </c>
      <c r="Z53" s="430"/>
      <c r="AA53" s="213"/>
    </row>
    <row r="54" spans="1:27" s="8" customFormat="1" ht="21" customHeight="1">
      <c r="A54" s="220" t="s">
        <v>149</v>
      </c>
      <c r="B54" s="332" t="s">
        <v>150</v>
      </c>
      <c r="C54" s="333"/>
      <c r="D54" s="404"/>
      <c r="E54" s="392"/>
      <c r="F54" s="404"/>
      <c r="G54" s="404"/>
      <c r="H54" s="404"/>
      <c r="I54" s="404"/>
      <c r="J54" s="404"/>
      <c r="K54" s="404"/>
      <c r="L54" s="404"/>
      <c r="M54" s="404"/>
      <c r="N54" s="404"/>
      <c r="O54" s="404"/>
      <c r="P54" s="404"/>
      <c r="Q54" s="404"/>
      <c r="R54" s="404"/>
      <c r="S54" s="404"/>
      <c r="T54" s="404"/>
      <c r="U54" s="404"/>
      <c r="V54" s="404"/>
      <c r="W54" s="404"/>
      <c r="X54" s="404"/>
      <c r="Y54" s="404"/>
      <c r="Z54" s="349"/>
    </row>
    <row r="55" spans="1:27" s="8" customFormat="1" ht="21" customHeight="1">
      <c r="A55" s="231">
        <v>1</v>
      </c>
      <c r="B55" s="431" t="s">
        <v>151</v>
      </c>
      <c r="C55" s="432"/>
      <c r="D55" s="404"/>
      <c r="E55" s="433"/>
      <c r="F55" s="434"/>
      <c r="G55" s="434"/>
      <c r="H55" s="434"/>
      <c r="I55" s="434"/>
      <c r="J55" s="434"/>
      <c r="K55" s="434"/>
      <c r="L55" s="434"/>
      <c r="M55" s="434"/>
      <c r="N55" s="434"/>
      <c r="O55" s="434"/>
      <c r="P55" s="434"/>
      <c r="Q55" s="433"/>
      <c r="R55" s="434"/>
      <c r="S55" s="434"/>
      <c r="T55" s="434"/>
      <c r="U55" s="434"/>
      <c r="V55" s="434"/>
      <c r="W55" s="434"/>
      <c r="X55" s="434"/>
      <c r="Y55" s="434"/>
      <c r="Z55" s="349"/>
    </row>
    <row r="56" spans="1:27" s="153" customFormat="1" ht="21" customHeight="1">
      <c r="A56" s="232"/>
      <c r="B56" s="435" t="s">
        <v>148</v>
      </c>
      <c r="C56" s="436" t="s">
        <v>45</v>
      </c>
      <c r="D56" s="376">
        <v>30</v>
      </c>
      <c r="E56" s="376">
        <v>30</v>
      </c>
      <c r="F56" s="376">
        <v>30</v>
      </c>
      <c r="G56" s="373">
        <v>50</v>
      </c>
      <c r="H56" s="364">
        <v>2.4</v>
      </c>
      <c r="I56" s="437">
        <v>28</v>
      </c>
      <c r="J56" s="437">
        <v>10</v>
      </c>
      <c r="K56" s="364">
        <v>0.5</v>
      </c>
      <c r="L56" s="364">
        <v>5.8</v>
      </c>
      <c r="M56" s="364">
        <v>0.1</v>
      </c>
      <c r="N56" s="364">
        <v>0.1</v>
      </c>
      <c r="O56" s="364">
        <v>0.5</v>
      </c>
      <c r="P56" s="364">
        <v>0.5</v>
      </c>
      <c r="Q56" s="364">
        <v>0.2</v>
      </c>
      <c r="R56" s="364">
        <v>0.1</v>
      </c>
      <c r="S56" s="364">
        <v>0.5</v>
      </c>
      <c r="T56" s="364">
        <v>0.1</v>
      </c>
      <c r="U56" s="364">
        <v>0.3</v>
      </c>
      <c r="V56" s="364">
        <v>0.8</v>
      </c>
      <c r="W56" s="364">
        <v>0.1</v>
      </c>
      <c r="X56" s="364">
        <v>0.1</v>
      </c>
      <c r="Y56" s="364">
        <v>0.1</v>
      </c>
      <c r="Z56" s="408"/>
    </row>
    <row r="57" spans="1:27" s="8" customFormat="1" ht="21" customHeight="1">
      <c r="A57" s="233"/>
      <c r="B57" s="438" t="s">
        <v>139</v>
      </c>
      <c r="C57" s="439" t="s">
        <v>152</v>
      </c>
      <c r="D57" s="364">
        <v>68</v>
      </c>
      <c r="E57" s="364">
        <v>68.3</v>
      </c>
      <c r="F57" s="364">
        <v>68.3</v>
      </c>
      <c r="G57" s="375">
        <v>150</v>
      </c>
      <c r="H57" s="423">
        <v>150</v>
      </c>
      <c r="I57" s="423">
        <v>150</v>
      </c>
      <c r="J57" s="423">
        <v>150</v>
      </c>
      <c r="K57" s="423">
        <v>150</v>
      </c>
      <c r="L57" s="423">
        <v>150</v>
      </c>
      <c r="M57" s="423">
        <v>150</v>
      </c>
      <c r="N57" s="423">
        <v>150</v>
      </c>
      <c r="O57" s="423">
        <v>150</v>
      </c>
      <c r="P57" s="423">
        <v>150</v>
      </c>
      <c r="Q57" s="423">
        <v>150</v>
      </c>
      <c r="R57" s="423">
        <v>150</v>
      </c>
      <c r="S57" s="423">
        <v>150</v>
      </c>
      <c r="T57" s="423">
        <v>150</v>
      </c>
      <c r="U57" s="423">
        <v>150</v>
      </c>
      <c r="V57" s="423">
        <v>150</v>
      </c>
      <c r="W57" s="423">
        <v>150</v>
      </c>
      <c r="X57" s="423">
        <v>150</v>
      </c>
      <c r="Y57" s="423">
        <v>150</v>
      </c>
      <c r="Z57" s="349"/>
    </row>
    <row r="58" spans="1:27" s="8" customFormat="1" ht="21" customHeight="1">
      <c r="A58" s="233"/>
      <c r="B58" s="438" t="s">
        <v>140</v>
      </c>
      <c r="C58" s="439" t="s">
        <v>119</v>
      </c>
      <c r="D58" s="364">
        <f t="shared" ref="D58:G58" si="17">D56*D57/10</f>
        <v>204</v>
      </c>
      <c r="E58" s="364">
        <f t="shared" si="17"/>
        <v>204.9</v>
      </c>
      <c r="F58" s="364">
        <f t="shared" si="17"/>
        <v>204.9</v>
      </c>
      <c r="G58" s="375">
        <f t="shared" si="17"/>
        <v>750</v>
      </c>
      <c r="H58" s="437">
        <f t="shared" ref="H58:Y58" si="18">H56*H57</f>
        <v>360</v>
      </c>
      <c r="I58" s="437">
        <f t="shared" si="18"/>
        <v>4200</v>
      </c>
      <c r="J58" s="437">
        <f t="shared" si="18"/>
        <v>1500</v>
      </c>
      <c r="K58" s="364">
        <f t="shared" si="18"/>
        <v>75</v>
      </c>
      <c r="L58" s="437">
        <f t="shared" si="18"/>
        <v>870</v>
      </c>
      <c r="M58" s="364">
        <f t="shared" si="18"/>
        <v>15</v>
      </c>
      <c r="N58" s="364">
        <f t="shared" si="18"/>
        <v>15</v>
      </c>
      <c r="O58" s="364">
        <f t="shared" si="18"/>
        <v>75</v>
      </c>
      <c r="P58" s="364">
        <f t="shared" si="18"/>
        <v>75</v>
      </c>
      <c r="Q58" s="364">
        <f t="shared" si="18"/>
        <v>30</v>
      </c>
      <c r="R58" s="364">
        <f t="shared" si="18"/>
        <v>15</v>
      </c>
      <c r="S58" s="364">
        <f t="shared" si="18"/>
        <v>75</v>
      </c>
      <c r="T58" s="364">
        <f t="shared" si="18"/>
        <v>15</v>
      </c>
      <c r="U58" s="364">
        <f t="shared" si="18"/>
        <v>45</v>
      </c>
      <c r="V58" s="437">
        <f t="shared" si="18"/>
        <v>120</v>
      </c>
      <c r="W58" s="364">
        <f t="shared" si="18"/>
        <v>15</v>
      </c>
      <c r="X58" s="364">
        <f t="shared" si="18"/>
        <v>15</v>
      </c>
      <c r="Y58" s="364">
        <f t="shared" si="18"/>
        <v>15</v>
      </c>
      <c r="Z58" s="349"/>
    </row>
    <row r="59" spans="1:27" s="8" customFormat="1" ht="21" hidden="1" customHeight="1">
      <c r="A59" s="234">
        <v>2</v>
      </c>
      <c r="B59" s="431" t="s">
        <v>153</v>
      </c>
      <c r="C59" s="440"/>
      <c r="D59" s="404"/>
      <c r="E59" s="433"/>
      <c r="F59" s="434"/>
      <c r="G59" s="434"/>
      <c r="H59" s="434"/>
      <c r="I59" s="434"/>
      <c r="J59" s="434"/>
      <c r="K59" s="434"/>
      <c r="L59" s="434"/>
      <c r="M59" s="434"/>
      <c r="N59" s="434"/>
      <c r="O59" s="434"/>
      <c r="P59" s="434"/>
      <c r="Q59" s="433"/>
      <c r="R59" s="434"/>
      <c r="S59" s="434"/>
      <c r="T59" s="434"/>
      <c r="U59" s="434"/>
      <c r="V59" s="434"/>
      <c r="W59" s="434"/>
      <c r="X59" s="434"/>
      <c r="Y59" s="434"/>
      <c r="Z59" s="349"/>
    </row>
    <row r="60" spans="1:27" s="8" customFormat="1" ht="21" hidden="1" customHeight="1">
      <c r="A60" s="235"/>
      <c r="B60" s="438" t="s">
        <v>148</v>
      </c>
      <c r="C60" s="439" t="s">
        <v>45</v>
      </c>
      <c r="D60" s="441">
        <v>558</v>
      </c>
      <c r="E60" s="364">
        <v>549</v>
      </c>
      <c r="F60" s="364">
        <v>549</v>
      </c>
      <c r="G60" s="347">
        <f>SUM(H60:S60)</f>
        <v>549</v>
      </c>
      <c r="H60" s="434">
        <v>20</v>
      </c>
      <c r="I60" s="434">
        <v>20</v>
      </c>
      <c r="J60" s="434">
        <v>20</v>
      </c>
      <c r="K60" s="434">
        <v>2</v>
      </c>
      <c r="L60" s="434">
        <v>6</v>
      </c>
      <c r="M60" s="434">
        <v>60</v>
      </c>
      <c r="N60" s="434">
        <v>80</v>
      </c>
      <c r="O60" s="434">
        <v>5</v>
      </c>
      <c r="P60" s="434">
        <v>150</v>
      </c>
      <c r="Q60" s="434">
        <v>110</v>
      </c>
      <c r="R60" s="434">
        <v>40</v>
      </c>
      <c r="S60" s="434">
        <v>36</v>
      </c>
      <c r="T60" s="434"/>
      <c r="U60" s="434"/>
      <c r="V60" s="434"/>
      <c r="W60" s="434"/>
      <c r="X60" s="434"/>
      <c r="Y60" s="434"/>
      <c r="Z60" s="349"/>
    </row>
    <row r="61" spans="1:27" s="8" customFormat="1" ht="21" hidden="1" customHeight="1">
      <c r="A61" s="233"/>
      <c r="B61" s="438" t="s">
        <v>139</v>
      </c>
      <c r="C61" s="439" t="s">
        <v>152</v>
      </c>
      <c r="D61" s="441">
        <f>D62/D60*10</f>
        <v>107.00716845878135</v>
      </c>
      <c r="E61" s="441">
        <v>115.41894353369763</v>
      </c>
      <c r="F61" s="441">
        <f>F62/F60*10</f>
        <v>115.41894353369763</v>
      </c>
      <c r="G61" s="441">
        <f>G62/G60*10</f>
        <v>115.41894353369763</v>
      </c>
      <c r="H61" s="434">
        <f t="shared" ref="H61:S61" si="19">H62/H60*10</f>
        <v>115</v>
      </c>
      <c r="I61" s="434">
        <f t="shared" si="19"/>
        <v>115</v>
      </c>
      <c r="J61" s="434">
        <f>J62/J60*10</f>
        <v>116</v>
      </c>
      <c r="K61" s="434">
        <f t="shared" si="19"/>
        <v>115</v>
      </c>
      <c r="L61" s="434">
        <f t="shared" si="19"/>
        <v>115</v>
      </c>
      <c r="M61" s="434">
        <f t="shared" si="19"/>
        <v>116</v>
      </c>
      <c r="N61" s="434">
        <f t="shared" si="19"/>
        <v>115</v>
      </c>
      <c r="O61" s="434">
        <f t="shared" si="19"/>
        <v>115</v>
      </c>
      <c r="P61" s="434">
        <f>P62/P60*10</f>
        <v>116</v>
      </c>
      <c r="Q61" s="434">
        <f t="shared" si="19"/>
        <v>115</v>
      </c>
      <c r="R61" s="434">
        <f t="shared" si="19"/>
        <v>115</v>
      </c>
      <c r="S61" s="434">
        <f t="shared" si="19"/>
        <v>115</v>
      </c>
      <c r="T61" s="434"/>
      <c r="U61" s="434"/>
      <c r="V61" s="434"/>
      <c r="W61" s="434"/>
      <c r="X61" s="434"/>
      <c r="Y61" s="434"/>
      <c r="Z61" s="349"/>
    </row>
    <row r="62" spans="1:27" s="8" customFormat="1" ht="21" hidden="1" customHeight="1">
      <c r="A62" s="233"/>
      <c r="B62" s="438" t="s">
        <v>140</v>
      </c>
      <c r="C62" s="439" t="s">
        <v>119</v>
      </c>
      <c r="D62" s="441">
        <v>5971</v>
      </c>
      <c r="E62" s="441">
        <v>6336.5</v>
      </c>
      <c r="F62" s="441">
        <v>6336.5</v>
      </c>
      <c r="G62" s="441">
        <f>SUM(H62:S62)</f>
        <v>6336.5</v>
      </c>
      <c r="H62" s="434">
        <v>230</v>
      </c>
      <c r="I62" s="434">
        <v>230</v>
      </c>
      <c r="J62" s="434">
        <v>232</v>
      </c>
      <c r="K62" s="434">
        <v>23</v>
      </c>
      <c r="L62" s="434">
        <v>69</v>
      </c>
      <c r="M62" s="434">
        <v>696</v>
      </c>
      <c r="N62" s="434">
        <v>920</v>
      </c>
      <c r="O62" s="434">
        <v>57.5</v>
      </c>
      <c r="P62" s="434">
        <v>1740</v>
      </c>
      <c r="Q62" s="434">
        <v>1265</v>
      </c>
      <c r="R62" s="434">
        <v>460</v>
      </c>
      <c r="S62" s="434">
        <v>414</v>
      </c>
      <c r="T62" s="434"/>
      <c r="U62" s="434"/>
      <c r="V62" s="434"/>
      <c r="W62" s="434"/>
      <c r="X62" s="434"/>
      <c r="Y62" s="434"/>
      <c r="Z62" s="349"/>
    </row>
    <row r="63" spans="1:27" s="153" customFormat="1" ht="21" customHeight="1">
      <c r="A63" s="236">
        <v>2</v>
      </c>
      <c r="B63" s="442" t="s">
        <v>154</v>
      </c>
      <c r="C63" s="443"/>
      <c r="D63" s="354"/>
      <c r="E63" s="354"/>
      <c r="F63" s="354"/>
      <c r="G63" s="354"/>
      <c r="H63" s="356"/>
      <c r="I63" s="356"/>
      <c r="J63" s="356"/>
      <c r="K63" s="356"/>
      <c r="L63" s="356"/>
      <c r="M63" s="356"/>
      <c r="N63" s="356"/>
      <c r="O63" s="356"/>
      <c r="P63" s="356"/>
      <c r="Q63" s="357"/>
      <c r="R63" s="356"/>
      <c r="S63" s="356"/>
      <c r="T63" s="356"/>
      <c r="U63" s="356"/>
      <c r="V63" s="356"/>
      <c r="W63" s="356"/>
      <c r="X63" s="356"/>
      <c r="Y63" s="356"/>
      <c r="Z63" s="408"/>
    </row>
    <row r="64" spans="1:27" s="8" customFormat="1" ht="21" customHeight="1">
      <c r="A64" s="235"/>
      <c r="B64" s="438" t="s">
        <v>148</v>
      </c>
      <c r="C64" s="439" t="s">
        <v>45</v>
      </c>
      <c r="D64" s="444">
        <v>34</v>
      </c>
      <c r="E64" s="371">
        <v>34</v>
      </c>
      <c r="F64" s="445">
        <v>34</v>
      </c>
      <c r="G64" s="446">
        <v>34</v>
      </c>
      <c r="H64" s="445">
        <v>1</v>
      </c>
      <c r="I64" s="445">
        <v>4</v>
      </c>
      <c r="J64" s="445">
        <v>6</v>
      </c>
      <c r="K64" s="445">
        <v>3</v>
      </c>
      <c r="L64" s="445">
        <v>1</v>
      </c>
      <c r="M64" s="445">
        <v>2</v>
      </c>
      <c r="N64" s="445">
        <v>1</v>
      </c>
      <c r="O64" s="445">
        <v>1</v>
      </c>
      <c r="P64" s="445">
        <v>2</v>
      </c>
      <c r="Q64" s="445">
        <v>1</v>
      </c>
      <c r="R64" s="445">
        <v>2</v>
      </c>
      <c r="S64" s="445">
        <v>1</v>
      </c>
      <c r="T64" s="445">
        <v>1</v>
      </c>
      <c r="U64" s="445">
        <v>1.5</v>
      </c>
      <c r="V64" s="445">
        <v>3</v>
      </c>
      <c r="W64" s="445">
        <v>1</v>
      </c>
      <c r="X64" s="445">
        <v>0.5</v>
      </c>
      <c r="Y64" s="445">
        <v>2</v>
      </c>
      <c r="Z64" s="349"/>
    </row>
    <row r="65" spans="1:27" s="8" customFormat="1" ht="21" customHeight="1">
      <c r="A65" s="235"/>
      <c r="B65" s="438" t="s">
        <v>139</v>
      </c>
      <c r="C65" s="439" t="s">
        <v>152</v>
      </c>
      <c r="D65" s="447">
        <v>88</v>
      </c>
      <c r="E65" s="447">
        <v>89</v>
      </c>
      <c r="F65" s="447">
        <v>89</v>
      </c>
      <c r="G65" s="447">
        <v>89</v>
      </c>
      <c r="H65" s="447">
        <v>89</v>
      </c>
      <c r="I65" s="447">
        <v>89</v>
      </c>
      <c r="J65" s="447">
        <v>89</v>
      </c>
      <c r="K65" s="447">
        <v>89</v>
      </c>
      <c r="L65" s="447">
        <v>89</v>
      </c>
      <c r="M65" s="447">
        <v>89</v>
      </c>
      <c r="N65" s="447">
        <v>89</v>
      </c>
      <c r="O65" s="447">
        <v>89</v>
      </c>
      <c r="P65" s="447">
        <v>89</v>
      </c>
      <c r="Q65" s="447">
        <v>89</v>
      </c>
      <c r="R65" s="447">
        <v>89</v>
      </c>
      <c r="S65" s="447">
        <v>89</v>
      </c>
      <c r="T65" s="447">
        <v>89</v>
      </c>
      <c r="U65" s="447">
        <v>89</v>
      </c>
      <c r="V65" s="447">
        <v>89</v>
      </c>
      <c r="W65" s="447">
        <v>89</v>
      </c>
      <c r="X65" s="447">
        <v>89</v>
      </c>
      <c r="Y65" s="447">
        <v>89</v>
      </c>
      <c r="Z65" s="448"/>
    </row>
    <row r="66" spans="1:27" s="8" customFormat="1" ht="21" customHeight="1">
      <c r="A66" s="235"/>
      <c r="B66" s="438" t="s">
        <v>140</v>
      </c>
      <c r="C66" s="439" t="s">
        <v>119</v>
      </c>
      <c r="D66" s="441">
        <f t="shared" ref="D66:G66" si="20">D64*D65/10</f>
        <v>299.2</v>
      </c>
      <c r="E66" s="441">
        <f t="shared" si="20"/>
        <v>302.60000000000002</v>
      </c>
      <c r="F66" s="441">
        <f t="shared" si="20"/>
        <v>302.60000000000002</v>
      </c>
      <c r="G66" s="449">
        <f t="shared" si="20"/>
        <v>302.60000000000002</v>
      </c>
      <c r="H66" s="450">
        <f t="shared" ref="H66:Y66" si="21">H64*H65</f>
        <v>89</v>
      </c>
      <c r="I66" s="450">
        <f t="shared" si="21"/>
        <v>356</v>
      </c>
      <c r="J66" s="450">
        <f t="shared" si="21"/>
        <v>534</v>
      </c>
      <c r="K66" s="450">
        <f t="shared" si="21"/>
        <v>267</v>
      </c>
      <c r="L66" s="450">
        <f t="shared" si="21"/>
        <v>89</v>
      </c>
      <c r="M66" s="450">
        <f t="shared" si="21"/>
        <v>178</v>
      </c>
      <c r="N66" s="450">
        <f t="shared" si="21"/>
        <v>89</v>
      </c>
      <c r="O66" s="450">
        <f t="shared" si="21"/>
        <v>89</v>
      </c>
      <c r="P66" s="450">
        <f t="shared" si="21"/>
        <v>178</v>
      </c>
      <c r="Q66" s="450">
        <f t="shared" si="21"/>
        <v>89</v>
      </c>
      <c r="R66" s="450">
        <f t="shared" si="21"/>
        <v>178</v>
      </c>
      <c r="S66" s="450">
        <f t="shared" si="21"/>
        <v>89</v>
      </c>
      <c r="T66" s="450">
        <f t="shared" si="21"/>
        <v>89</v>
      </c>
      <c r="U66" s="450">
        <f t="shared" si="21"/>
        <v>133.5</v>
      </c>
      <c r="V66" s="450">
        <f t="shared" si="21"/>
        <v>267</v>
      </c>
      <c r="W66" s="450">
        <f t="shared" si="21"/>
        <v>89</v>
      </c>
      <c r="X66" s="450">
        <f t="shared" si="21"/>
        <v>44.5</v>
      </c>
      <c r="Y66" s="450">
        <f t="shared" si="21"/>
        <v>178</v>
      </c>
      <c r="Z66" s="349"/>
      <c r="AA66" s="212"/>
    </row>
    <row r="67" spans="1:27" s="153" customFormat="1" ht="21" customHeight="1">
      <c r="A67" s="236">
        <v>3</v>
      </c>
      <c r="B67" s="451" t="s">
        <v>153</v>
      </c>
      <c r="C67" s="436"/>
      <c r="D67" s="452"/>
      <c r="E67" s="452"/>
      <c r="F67" s="452"/>
      <c r="G67" s="452"/>
      <c r="H67" s="452"/>
      <c r="I67" s="452"/>
      <c r="J67" s="452"/>
      <c r="K67" s="452"/>
      <c r="L67" s="452"/>
      <c r="M67" s="452"/>
      <c r="N67" s="452"/>
      <c r="O67" s="452"/>
      <c r="P67" s="452"/>
      <c r="Q67" s="452"/>
      <c r="R67" s="452"/>
      <c r="S67" s="452"/>
      <c r="T67" s="452"/>
      <c r="U67" s="452"/>
      <c r="V67" s="452"/>
      <c r="W67" s="452"/>
      <c r="X67" s="452"/>
      <c r="Y67" s="452"/>
      <c r="Z67" s="408"/>
    </row>
    <row r="68" spans="1:27" s="8" customFormat="1" ht="21" customHeight="1">
      <c r="A68" s="235"/>
      <c r="B68" s="438" t="s">
        <v>148</v>
      </c>
      <c r="C68" s="439" t="s">
        <v>45</v>
      </c>
      <c r="D68" s="450">
        <v>20</v>
      </c>
      <c r="E68" s="450">
        <v>20</v>
      </c>
      <c r="F68" s="450">
        <v>20</v>
      </c>
      <c r="G68" s="450">
        <v>22</v>
      </c>
      <c r="H68" s="441">
        <v>0.5</v>
      </c>
      <c r="I68" s="453">
        <v>1</v>
      </c>
      <c r="J68" s="441">
        <v>1.5</v>
      </c>
      <c r="K68" s="441">
        <v>2</v>
      </c>
      <c r="L68" s="441">
        <v>2</v>
      </c>
      <c r="M68" s="441">
        <v>1</v>
      </c>
      <c r="N68" s="441">
        <v>1</v>
      </c>
      <c r="O68" s="441">
        <v>1</v>
      </c>
      <c r="P68" s="441">
        <v>1</v>
      </c>
      <c r="Q68" s="453">
        <v>1</v>
      </c>
      <c r="R68" s="441">
        <v>4</v>
      </c>
      <c r="S68" s="441">
        <v>1</v>
      </c>
      <c r="T68" s="441">
        <v>1</v>
      </c>
      <c r="U68" s="441">
        <v>1</v>
      </c>
      <c r="V68" s="441">
        <v>1</v>
      </c>
      <c r="W68" s="441">
        <v>1</v>
      </c>
      <c r="X68" s="441">
        <v>0.5</v>
      </c>
      <c r="Y68" s="441">
        <v>0.5</v>
      </c>
      <c r="Z68" s="349"/>
    </row>
    <row r="69" spans="1:27" s="8" customFormat="1" ht="21" customHeight="1">
      <c r="A69" s="235"/>
      <c r="B69" s="438" t="s">
        <v>139</v>
      </c>
      <c r="C69" s="439" t="s">
        <v>152</v>
      </c>
      <c r="D69" s="450">
        <v>115</v>
      </c>
      <c r="E69" s="450">
        <v>115</v>
      </c>
      <c r="F69" s="450">
        <v>115</v>
      </c>
      <c r="G69" s="450">
        <v>115</v>
      </c>
      <c r="H69" s="450">
        <v>115</v>
      </c>
      <c r="I69" s="450">
        <v>115</v>
      </c>
      <c r="J69" s="450">
        <v>115</v>
      </c>
      <c r="K69" s="450">
        <v>115</v>
      </c>
      <c r="L69" s="450">
        <v>115</v>
      </c>
      <c r="M69" s="450">
        <v>115</v>
      </c>
      <c r="N69" s="450">
        <v>115</v>
      </c>
      <c r="O69" s="450">
        <v>115</v>
      </c>
      <c r="P69" s="450">
        <v>115</v>
      </c>
      <c r="Q69" s="450">
        <v>115</v>
      </c>
      <c r="R69" s="450">
        <v>115</v>
      </c>
      <c r="S69" s="450">
        <v>115</v>
      </c>
      <c r="T69" s="450">
        <v>115</v>
      </c>
      <c r="U69" s="450">
        <v>115</v>
      </c>
      <c r="V69" s="450">
        <v>115</v>
      </c>
      <c r="W69" s="450">
        <v>115</v>
      </c>
      <c r="X69" s="450">
        <v>115</v>
      </c>
      <c r="Y69" s="450">
        <v>115</v>
      </c>
      <c r="Z69" s="349"/>
    </row>
    <row r="70" spans="1:27" s="8" customFormat="1" ht="21" customHeight="1">
      <c r="A70" s="235"/>
      <c r="B70" s="438" t="s">
        <v>140</v>
      </c>
      <c r="C70" s="439" t="s">
        <v>119</v>
      </c>
      <c r="D70" s="450">
        <f t="shared" ref="D70:G70" si="22">D68*D69/10</f>
        <v>230</v>
      </c>
      <c r="E70" s="450">
        <f t="shared" si="22"/>
        <v>230</v>
      </c>
      <c r="F70" s="450">
        <f t="shared" si="22"/>
        <v>230</v>
      </c>
      <c r="G70" s="450">
        <f t="shared" si="22"/>
        <v>253</v>
      </c>
      <c r="H70" s="450">
        <f t="shared" ref="H70:Y70" si="23">H68*H69</f>
        <v>57.5</v>
      </c>
      <c r="I70" s="450">
        <f t="shared" si="23"/>
        <v>115</v>
      </c>
      <c r="J70" s="450">
        <f t="shared" si="23"/>
        <v>172.5</v>
      </c>
      <c r="K70" s="450">
        <f t="shared" si="23"/>
        <v>230</v>
      </c>
      <c r="L70" s="450">
        <f t="shared" si="23"/>
        <v>230</v>
      </c>
      <c r="M70" s="450">
        <f t="shared" si="23"/>
        <v>115</v>
      </c>
      <c r="N70" s="450">
        <f t="shared" si="23"/>
        <v>115</v>
      </c>
      <c r="O70" s="450">
        <f t="shared" si="23"/>
        <v>115</v>
      </c>
      <c r="P70" s="450">
        <f t="shared" si="23"/>
        <v>115</v>
      </c>
      <c r="Q70" s="450">
        <f t="shared" si="23"/>
        <v>115</v>
      </c>
      <c r="R70" s="450">
        <f t="shared" si="23"/>
        <v>460</v>
      </c>
      <c r="S70" s="450">
        <f t="shared" si="23"/>
        <v>115</v>
      </c>
      <c r="T70" s="450">
        <f t="shared" si="23"/>
        <v>115</v>
      </c>
      <c r="U70" s="450">
        <f t="shared" si="23"/>
        <v>115</v>
      </c>
      <c r="V70" s="450">
        <f t="shared" si="23"/>
        <v>115</v>
      </c>
      <c r="W70" s="450">
        <f t="shared" si="23"/>
        <v>115</v>
      </c>
      <c r="X70" s="450">
        <f t="shared" si="23"/>
        <v>57.5</v>
      </c>
      <c r="Y70" s="450">
        <f t="shared" si="23"/>
        <v>57.5</v>
      </c>
      <c r="Z70" s="454"/>
    </row>
    <row r="71" spans="1:27" s="151" customFormat="1" ht="21" customHeight="1">
      <c r="A71" s="236">
        <v>4</v>
      </c>
      <c r="B71" s="442" t="s">
        <v>155</v>
      </c>
      <c r="C71" s="443"/>
      <c r="D71" s="455"/>
      <c r="E71" s="452"/>
      <c r="F71" s="354"/>
      <c r="G71" s="354"/>
      <c r="H71" s="354"/>
      <c r="I71" s="357"/>
      <c r="J71" s="356"/>
      <c r="K71" s="356"/>
      <c r="L71" s="356"/>
      <c r="M71" s="356"/>
      <c r="N71" s="356"/>
      <c r="O71" s="356"/>
      <c r="P71" s="356"/>
      <c r="Q71" s="357"/>
      <c r="R71" s="356"/>
      <c r="S71" s="356"/>
      <c r="T71" s="356"/>
      <c r="U71" s="356"/>
      <c r="V71" s="356"/>
      <c r="W71" s="356"/>
      <c r="X71" s="356"/>
      <c r="Y71" s="356"/>
      <c r="Z71" s="456"/>
    </row>
    <row r="72" spans="1:27" s="8" customFormat="1" ht="24.75" customHeight="1">
      <c r="A72" s="235"/>
      <c r="B72" s="438" t="s">
        <v>148</v>
      </c>
      <c r="C72" s="439" t="s">
        <v>45</v>
      </c>
      <c r="D72" s="441">
        <v>23.6</v>
      </c>
      <c r="E72" s="457">
        <v>23.6</v>
      </c>
      <c r="F72" s="457">
        <v>23.6</v>
      </c>
      <c r="G72" s="457">
        <v>23.6</v>
      </c>
      <c r="H72" s="458">
        <v>1</v>
      </c>
      <c r="I72" s="458">
        <v>1</v>
      </c>
      <c r="J72" s="458">
        <v>5</v>
      </c>
      <c r="K72" s="458">
        <v>1</v>
      </c>
      <c r="L72" s="458">
        <v>1</v>
      </c>
      <c r="M72" s="458">
        <v>2</v>
      </c>
      <c r="N72" s="458">
        <v>2</v>
      </c>
      <c r="O72" s="458">
        <v>1</v>
      </c>
      <c r="P72" s="458">
        <v>1.6</v>
      </c>
      <c r="Q72" s="458">
        <v>1</v>
      </c>
      <c r="R72" s="458">
        <v>0.5</v>
      </c>
      <c r="S72" s="458">
        <v>1</v>
      </c>
      <c r="T72" s="458">
        <v>1</v>
      </c>
      <c r="U72" s="458">
        <v>1</v>
      </c>
      <c r="V72" s="458">
        <v>1</v>
      </c>
      <c r="W72" s="458">
        <v>0.5</v>
      </c>
      <c r="X72" s="458">
        <v>1</v>
      </c>
      <c r="Y72" s="458">
        <v>1</v>
      </c>
      <c r="Z72" s="459"/>
    </row>
    <row r="73" spans="1:27" s="8" customFormat="1" ht="21" customHeight="1">
      <c r="A73" s="235"/>
      <c r="B73" s="438" t="s">
        <v>156</v>
      </c>
      <c r="C73" s="439" t="s">
        <v>45</v>
      </c>
      <c r="D73" s="441"/>
      <c r="E73" s="441"/>
      <c r="F73" s="441"/>
      <c r="G73" s="441"/>
      <c r="H73" s="404"/>
      <c r="I73" s="404"/>
      <c r="J73" s="404"/>
      <c r="K73" s="404"/>
      <c r="L73" s="404"/>
      <c r="M73" s="404"/>
      <c r="N73" s="404"/>
      <c r="O73" s="404"/>
      <c r="P73" s="404"/>
      <c r="Q73" s="404"/>
      <c r="R73" s="404"/>
      <c r="S73" s="404"/>
      <c r="T73" s="404"/>
      <c r="U73" s="404"/>
      <c r="V73" s="404"/>
      <c r="W73" s="404"/>
      <c r="X73" s="404"/>
      <c r="Y73" s="404"/>
      <c r="Z73" s="460"/>
    </row>
    <row r="74" spans="1:27" s="8" customFormat="1" ht="21" customHeight="1">
      <c r="A74" s="235"/>
      <c r="B74" s="438" t="s">
        <v>140</v>
      </c>
      <c r="C74" s="439" t="s">
        <v>119</v>
      </c>
      <c r="D74" s="441">
        <v>90.4</v>
      </c>
      <c r="E74" s="450">
        <v>316</v>
      </c>
      <c r="F74" s="450">
        <v>316</v>
      </c>
      <c r="G74" s="450">
        <v>316</v>
      </c>
      <c r="H74" s="441"/>
      <c r="I74" s="441"/>
      <c r="J74" s="441"/>
      <c r="K74" s="441"/>
      <c r="L74" s="441"/>
      <c r="M74" s="441"/>
      <c r="N74" s="441"/>
      <c r="O74" s="441"/>
      <c r="P74" s="441"/>
      <c r="Q74" s="441"/>
      <c r="R74" s="441"/>
      <c r="S74" s="441"/>
      <c r="T74" s="441"/>
      <c r="U74" s="441"/>
      <c r="V74" s="441"/>
      <c r="W74" s="441"/>
      <c r="X74" s="441"/>
      <c r="Y74" s="441"/>
      <c r="Z74" s="460"/>
    </row>
    <row r="75" spans="1:27" s="151" customFormat="1" ht="21" customHeight="1">
      <c r="A75" s="236">
        <v>5</v>
      </c>
      <c r="B75" s="442" t="s">
        <v>157</v>
      </c>
      <c r="C75" s="443"/>
      <c r="D75" s="354"/>
      <c r="E75" s="357"/>
      <c r="F75" s="356"/>
      <c r="G75" s="356"/>
      <c r="H75" s="356"/>
      <c r="I75" s="356"/>
      <c r="J75" s="356"/>
      <c r="K75" s="356"/>
      <c r="L75" s="356"/>
      <c r="M75" s="356"/>
      <c r="N75" s="356"/>
      <c r="O75" s="356"/>
      <c r="P75" s="356"/>
      <c r="Q75" s="357"/>
      <c r="R75" s="356"/>
      <c r="S75" s="356"/>
      <c r="T75" s="356"/>
      <c r="U75" s="356"/>
      <c r="V75" s="356"/>
      <c r="W75" s="356"/>
      <c r="X75" s="356"/>
      <c r="Y75" s="356"/>
      <c r="Z75" s="456"/>
    </row>
    <row r="76" spans="1:27" s="8" customFormat="1" ht="21" customHeight="1">
      <c r="A76" s="235"/>
      <c r="B76" s="438" t="s">
        <v>148</v>
      </c>
      <c r="C76" s="439" t="s">
        <v>45</v>
      </c>
      <c r="D76" s="404">
        <v>116</v>
      </c>
      <c r="E76" s="392">
        <v>116</v>
      </c>
      <c r="F76" s="434">
        <v>116</v>
      </c>
      <c r="G76" s="434">
        <v>116</v>
      </c>
      <c r="H76" s="434"/>
      <c r="I76" s="434"/>
      <c r="J76" s="434"/>
      <c r="K76" s="434"/>
      <c r="L76" s="434"/>
      <c r="M76" s="434"/>
      <c r="N76" s="434"/>
      <c r="O76" s="434"/>
      <c r="P76" s="434"/>
      <c r="Q76" s="434"/>
      <c r="R76" s="434"/>
      <c r="S76" s="434"/>
      <c r="T76" s="434"/>
      <c r="U76" s="434"/>
      <c r="V76" s="434"/>
      <c r="W76" s="434"/>
      <c r="X76" s="434"/>
      <c r="Y76" s="434"/>
      <c r="Z76" s="349"/>
    </row>
    <row r="77" spans="1:27" s="8" customFormat="1" ht="21" customHeight="1">
      <c r="A77" s="233"/>
      <c r="B77" s="438" t="s">
        <v>158</v>
      </c>
      <c r="C77" s="439" t="s">
        <v>45</v>
      </c>
      <c r="D77" s="404"/>
      <c r="E77" s="433"/>
      <c r="F77" s="434"/>
      <c r="G77" s="434"/>
      <c r="H77" s="434"/>
      <c r="I77" s="434"/>
      <c r="J77" s="434"/>
      <c r="K77" s="434"/>
      <c r="L77" s="434"/>
      <c r="M77" s="434"/>
      <c r="N77" s="434"/>
      <c r="O77" s="434"/>
      <c r="P77" s="434"/>
      <c r="Q77" s="434"/>
      <c r="R77" s="434"/>
      <c r="S77" s="434"/>
      <c r="T77" s="434"/>
      <c r="U77" s="434"/>
      <c r="V77" s="434"/>
      <c r="W77" s="434"/>
      <c r="X77" s="434"/>
      <c r="Y77" s="434"/>
      <c r="Z77" s="349"/>
    </row>
    <row r="78" spans="1:27" s="8" customFormat="1" ht="21" customHeight="1">
      <c r="A78" s="233"/>
      <c r="B78" s="438" t="s">
        <v>140</v>
      </c>
      <c r="C78" s="439" t="s">
        <v>119</v>
      </c>
      <c r="D78" s="441">
        <v>72</v>
      </c>
      <c r="E78" s="441">
        <v>75</v>
      </c>
      <c r="F78" s="441">
        <v>75</v>
      </c>
      <c r="G78" s="441">
        <v>75</v>
      </c>
      <c r="H78" s="441"/>
      <c r="I78" s="441"/>
      <c r="J78" s="441"/>
      <c r="K78" s="441"/>
      <c r="L78" s="441"/>
      <c r="M78" s="441"/>
      <c r="N78" s="441"/>
      <c r="O78" s="441"/>
      <c r="P78" s="441"/>
      <c r="Q78" s="441"/>
      <c r="R78" s="441"/>
      <c r="S78" s="441"/>
      <c r="T78" s="441"/>
      <c r="U78" s="441"/>
      <c r="V78" s="441"/>
      <c r="W78" s="441"/>
      <c r="X78" s="441"/>
      <c r="Y78" s="441"/>
      <c r="Z78" s="349"/>
    </row>
    <row r="79" spans="1:27" s="8" customFormat="1" ht="51" customHeight="1">
      <c r="A79" s="234">
        <v>5</v>
      </c>
      <c r="B79" s="526" t="s">
        <v>159</v>
      </c>
      <c r="C79" s="527" t="s">
        <v>45</v>
      </c>
      <c r="D79" s="404">
        <v>0</v>
      </c>
      <c r="E79" s="404">
        <v>40</v>
      </c>
      <c r="F79" s="404">
        <v>40</v>
      </c>
      <c r="G79" s="404">
        <v>50</v>
      </c>
      <c r="H79" s="361">
        <v>4</v>
      </c>
      <c r="I79" s="361">
        <v>15</v>
      </c>
      <c r="J79" s="361">
        <v>15</v>
      </c>
      <c r="K79" s="361">
        <v>10</v>
      </c>
      <c r="L79" s="361">
        <v>5</v>
      </c>
      <c r="M79" s="361"/>
      <c r="N79" s="361"/>
      <c r="O79" s="361"/>
      <c r="P79" s="361"/>
      <c r="Q79" s="361"/>
      <c r="R79" s="361"/>
      <c r="S79" s="361"/>
      <c r="T79" s="361"/>
      <c r="U79" s="361">
        <v>1</v>
      </c>
      <c r="V79" s="361"/>
      <c r="W79" s="361"/>
      <c r="X79" s="361"/>
      <c r="Y79" s="361"/>
      <c r="Z79" s="349"/>
    </row>
    <row r="80" spans="1:27" s="8" customFormat="1" ht="21" customHeight="1">
      <c r="A80" s="220" t="s">
        <v>160</v>
      </c>
      <c r="B80" s="332" t="s">
        <v>161</v>
      </c>
      <c r="C80" s="333"/>
      <c r="D80" s="404"/>
      <c r="E80" s="433"/>
      <c r="F80" s="434"/>
      <c r="G80" s="434"/>
      <c r="H80" s="434"/>
      <c r="I80" s="434"/>
      <c r="J80" s="434"/>
      <c r="K80" s="434"/>
      <c r="L80" s="434"/>
      <c r="M80" s="434"/>
      <c r="N80" s="434"/>
      <c r="O80" s="434"/>
      <c r="P80" s="434"/>
      <c r="Q80" s="434"/>
      <c r="R80" s="434"/>
      <c r="S80" s="434"/>
      <c r="T80" s="434"/>
      <c r="U80" s="434"/>
      <c r="V80" s="434"/>
      <c r="W80" s="434"/>
      <c r="X80" s="434"/>
      <c r="Y80" s="434"/>
      <c r="Z80" s="349"/>
    </row>
    <row r="81" spans="1:26" s="7" customFormat="1" ht="23.25" customHeight="1">
      <c r="A81" s="221">
        <v>1</v>
      </c>
      <c r="B81" s="336" t="s">
        <v>162</v>
      </c>
      <c r="C81" s="461" t="s">
        <v>54</v>
      </c>
      <c r="D81" s="404">
        <v>11504</v>
      </c>
      <c r="E81" s="404">
        <v>12120</v>
      </c>
      <c r="F81" s="404">
        <f>F82+F83+F84</f>
        <v>12210</v>
      </c>
      <c r="G81" s="462">
        <f>G82+G83+G84</f>
        <v>12296</v>
      </c>
      <c r="H81" s="444">
        <f t="shared" ref="H81:X81" si="24">H82+H83+H84</f>
        <v>712</v>
      </c>
      <c r="I81" s="444">
        <f t="shared" si="24"/>
        <v>678</v>
      </c>
      <c r="J81" s="444">
        <f t="shared" si="24"/>
        <v>720</v>
      </c>
      <c r="K81" s="444">
        <f t="shared" si="24"/>
        <v>652</v>
      </c>
      <c r="L81" s="444">
        <f t="shared" si="24"/>
        <v>648</v>
      </c>
      <c r="M81" s="444">
        <f t="shared" si="24"/>
        <v>1513</v>
      </c>
      <c r="N81" s="444">
        <f t="shared" si="24"/>
        <v>594</v>
      </c>
      <c r="O81" s="444">
        <f t="shared" si="24"/>
        <v>608</v>
      </c>
      <c r="P81" s="444">
        <f t="shared" si="24"/>
        <v>702</v>
      </c>
      <c r="Q81" s="444">
        <f t="shared" si="24"/>
        <v>700</v>
      </c>
      <c r="R81" s="444">
        <f t="shared" si="24"/>
        <v>603</v>
      </c>
      <c r="S81" s="444">
        <f t="shared" si="24"/>
        <v>629</v>
      </c>
      <c r="T81" s="444">
        <f t="shared" si="24"/>
        <v>591</v>
      </c>
      <c r="U81" s="444">
        <f t="shared" si="24"/>
        <v>658</v>
      </c>
      <c r="V81" s="444">
        <f t="shared" si="24"/>
        <v>687</v>
      </c>
      <c r="W81" s="444">
        <f t="shared" si="24"/>
        <v>577</v>
      </c>
      <c r="X81" s="444">
        <f t="shared" si="24"/>
        <v>503</v>
      </c>
      <c r="Y81" s="444">
        <f>Y82+Y83+Y84</f>
        <v>521</v>
      </c>
      <c r="Z81" s="342"/>
    </row>
    <row r="82" spans="1:26" s="9" customFormat="1" ht="21" customHeight="1">
      <c r="A82" s="222"/>
      <c r="B82" s="350" t="s">
        <v>163</v>
      </c>
      <c r="C82" s="344" t="s">
        <v>54</v>
      </c>
      <c r="D82" s="404">
        <v>2345</v>
      </c>
      <c r="E82" s="434">
        <v>2355</v>
      </c>
      <c r="F82" s="434">
        <v>2375</v>
      </c>
      <c r="G82" s="463">
        <v>2360</v>
      </c>
      <c r="H82" s="445">
        <v>110</v>
      </c>
      <c r="I82" s="445">
        <v>100</v>
      </c>
      <c r="J82" s="445">
        <v>175</v>
      </c>
      <c r="K82" s="445">
        <v>185</v>
      </c>
      <c r="L82" s="445">
        <v>93</v>
      </c>
      <c r="M82" s="445">
        <v>98</v>
      </c>
      <c r="N82" s="445">
        <v>36</v>
      </c>
      <c r="O82" s="445">
        <v>97</v>
      </c>
      <c r="P82" s="445">
        <v>188</v>
      </c>
      <c r="Q82" s="445">
        <v>170</v>
      </c>
      <c r="R82" s="445">
        <v>150</v>
      </c>
      <c r="S82" s="445">
        <v>181</v>
      </c>
      <c r="T82" s="445">
        <v>140</v>
      </c>
      <c r="U82" s="445">
        <v>146</v>
      </c>
      <c r="V82" s="445">
        <v>156</v>
      </c>
      <c r="W82" s="445">
        <v>140</v>
      </c>
      <c r="X82" s="445">
        <v>98</v>
      </c>
      <c r="Y82" s="445">
        <v>97</v>
      </c>
      <c r="Z82" s="351"/>
    </row>
    <row r="83" spans="1:26" s="9" customFormat="1" ht="21" customHeight="1">
      <c r="A83" s="222"/>
      <c r="B83" s="350" t="s">
        <v>164</v>
      </c>
      <c r="C83" s="344" t="s">
        <v>54</v>
      </c>
      <c r="D83" s="404">
        <v>1271</v>
      </c>
      <c r="E83" s="404">
        <v>1235</v>
      </c>
      <c r="F83" s="404">
        <v>1355</v>
      </c>
      <c r="G83" s="463">
        <v>1236</v>
      </c>
      <c r="H83" s="445">
        <v>45</v>
      </c>
      <c r="I83" s="445">
        <v>38</v>
      </c>
      <c r="J83" s="445">
        <v>25</v>
      </c>
      <c r="K83" s="445">
        <v>42</v>
      </c>
      <c r="L83" s="445">
        <v>95</v>
      </c>
      <c r="M83" s="445">
        <v>65</v>
      </c>
      <c r="N83" s="445">
        <v>118</v>
      </c>
      <c r="O83" s="445">
        <v>77</v>
      </c>
      <c r="P83" s="445">
        <v>90</v>
      </c>
      <c r="Q83" s="445">
        <v>120</v>
      </c>
      <c r="R83" s="445">
        <v>53</v>
      </c>
      <c r="S83" s="445">
        <v>78</v>
      </c>
      <c r="T83" s="445">
        <v>76</v>
      </c>
      <c r="U83" s="445">
        <v>92</v>
      </c>
      <c r="V83" s="445">
        <v>100</v>
      </c>
      <c r="W83" s="445">
        <v>27</v>
      </c>
      <c r="X83" s="445">
        <v>35</v>
      </c>
      <c r="Y83" s="445">
        <v>60</v>
      </c>
      <c r="Z83" s="351"/>
    </row>
    <row r="84" spans="1:26" s="9" customFormat="1" ht="21" customHeight="1">
      <c r="A84" s="222"/>
      <c r="B84" s="350" t="s">
        <v>165</v>
      </c>
      <c r="C84" s="344" t="s">
        <v>54</v>
      </c>
      <c r="D84" s="404">
        <v>7888</v>
      </c>
      <c r="E84" s="404">
        <v>7400</v>
      </c>
      <c r="F84" s="404">
        <v>8480</v>
      </c>
      <c r="G84" s="463">
        <v>8700</v>
      </c>
      <c r="H84" s="445">
        <v>557</v>
      </c>
      <c r="I84" s="445">
        <v>540</v>
      </c>
      <c r="J84" s="445">
        <v>520</v>
      </c>
      <c r="K84" s="445">
        <v>425</v>
      </c>
      <c r="L84" s="445">
        <v>460</v>
      </c>
      <c r="M84" s="445">
        <v>1350</v>
      </c>
      <c r="N84" s="445">
        <v>440</v>
      </c>
      <c r="O84" s="445">
        <v>434</v>
      </c>
      <c r="P84" s="445">
        <v>424</v>
      </c>
      <c r="Q84" s="445">
        <v>410</v>
      </c>
      <c r="R84" s="445">
        <v>400</v>
      </c>
      <c r="S84" s="445">
        <v>370</v>
      </c>
      <c r="T84" s="445">
        <v>375</v>
      </c>
      <c r="U84" s="445">
        <v>420</v>
      </c>
      <c r="V84" s="445">
        <v>431</v>
      </c>
      <c r="W84" s="445">
        <v>410</v>
      </c>
      <c r="X84" s="445">
        <v>370</v>
      </c>
      <c r="Y84" s="445">
        <v>364</v>
      </c>
      <c r="Z84" s="351"/>
    </row>
    <row r="85" spans="1:26" s="7" customFormat="1" ht="23.25" customHeight="1">
      <c r="A85" s="221">
        <v>2</v>
      </c>
      <c r="B85" s="336" t="s">
        <v>166</v>
      </c>
      <c r="C85" s="337" t="s">
        <v>20</v>
      </c>
      <c r="D85" s="449">
        <v>8.4</v>
      </c>
      <c r="E85" s="449">
        <v>5.3</v>
      </c>
      <c r="F85" s="449">
        <v>7.4</v>
      </c>
      <c r="G85" s="449">
        <v>5.3</v>
      </c>
      <c r="H85" s="434"/>
      <c r="I85" s="434"/>
      <c r="J85" s="434"/>
      <c r="K85" s="434"/>
      <c r="L85" s="434"/>
      <c r="M85" s="434"/>
      <c r="N85" s="434"/>
      <c r="O85" s="434"/>
      <c r="P85" s="434"/>
      <c r="Q85" s="433"/>
      <c r="R85" s="434"/>
      <c r="S85" s="434"/>
      <c r="T85" s="434"/>
      <c r="U85" s="434"/>
      <c r="V85" s="434"/>
      <c r="W85" s="434"/>
      <c r="X85" s="434"/>
      <c r="Y85" s="434"/>
      <c r="Z85" s="464"/>
    </row>
    <row r="86" spans="1:26" s="115" customFormat="1" ht="27" customHeight="1">
      <c r="A86" s="237">
        <v>3</v>
      </c>
      <c r="B86" s="465" t="s">
        <v>167</v>
      </c>
      <c r="C86" s="466" t="s">
        <v>168</v>
      </c>
      <c r="D86" s="404">
        <v>62</v>
      </c>
      <c r="E86" s="404">
        <v>53</v>
      </c>
      <c r="F86" s="441">
        <v>68</v>
      </c>
      <c r="G86" s="457">
        <v>52</v>
      </c>
      <c r="H86" s="458">
        <v>3</v>
      </c>
      <c r="I86" s="458">
        <v>3</v>
      </c>
      <c r="J86" s="458">
        <v>2.5</v>
      </c>
      <c r="K86" s="458">
        <v>2.1</v>
      </c>
      <c r="L86" s="458">
        <v>4</v>
      </c>
      <c r="M86" s="458">
        <v>2</v>
      </c>
      <c r="N86" s="458">
        <v>3</v>
      </c>
      <c r="O86" s="458">
        <v>2</v>
      </c>
      <c r="P86" s="458">
        <v>3</v>
      </c>
      <c r="Q86" s="458">
        <v>3</v>
      </c>
      <c r="R86" s="458">
        <v>3</v>
      </c>
      <c r="S86" s="458">
        <v>4</v>
      </c>
      <c r="T86" s="458">
        <v>3</v>
      </c>
      <c r="U86" s="458">
        <v>3</v>
      </c>
      <c r="V86" s="458">
        <v>3.4</v>
      </c>
      <c r="W86" s="458">
        <v>2</v>
      </c>
      <c r="X86" s="458">
        <v>3</v>
      </c>
      <c r="Y86" s="458">
        <v>3</v>
      </c>
      <c r="Z86" s="467"/>
    </row>
    <row r="87" spans="1:26" s="7" customFormat="1" ht="24.75" customHeight="1">
      <c r="A87" s="221">
        <v>4</v>
      </c>
      <c r="B87" s="336" t="s">
        <v>169</v>
      </c>
      <c r="C87" s="461" t="s">
        <v>170</v>
      </c>
      <c r="D87" s="441"/>
      <c r="E87" s="441"/>
      <c r="F87" s="458"/>
      <c r="G87" s="458"/>
      <c r="H87" s="441"/>
      <c r="I87" s="441"/>
      <c r="J87" s="441"/>
      <c r="K87" s="441"/>
      <c r="L87" s="441"/>
      <c r="M87" s="441"/>
      <c r="N87" s="441"/>
      <c r="O87" s="441"/>
      <c r="P87" s="441"/>
      <c r="Q87" s="441"/>
      <c r="R87" s="441"/>
      <c r="S87" s="441"/>
      <c r="T87" s="441"/>
      <c r="U87" s="441"/>
      <c r="V87" s="441"/>
      <c r="W87" s="441"/>
      <c r="X87" s="441"/>
      <c r="Y87" s="441"/>
      <c r="Z87" s="342"/>
    </row>
    <row r="88" spans="1:26" s="24" customFormat="1" ht="23.25" customHeight="1">
      <c r="A88" s="228"/>
      <c r="B88" s="343" t="s">
        <v>171</v>
      </c>
      <c r="C88" s="427" t="s">
        <v>170</v>
      </c>
      <c r="D88" s="441"/>
      <c r="E88" s="441"/>
      <c r="F88" s="458"/>
      <c r="G88" s="458"/>
      <c r="H88" s="441"/>
      <c r="I88" s="441"/>
      <c r="J88" s="441"/>
      <c r="K88" s="441"/>
      <c r="L88" s="441"/>
      <c r="M88" s="441"/>
      <c r="N88" s="441"/>
      <c r="O88" s="441"/>
      <c r="P88" s="441"/>
      <c r="Q88" s="441"/>
      <c r="R88" s="441"/>
      <c r="S88" s="441"/>
      <c r="T88" s="441"/>
      <c r="U88" s="441"/>
      <c r="V88" s="441"/>
      <c r="W88" s="441"/>
      <c r="X88" s="441"/>
      <c r="Y88" s="441"/>
      <c r="Z88" s="398"/>
    </row>
    <row r="89" spans="1:26" s="8" customFormat="1" ht="21" customHeight="1">
      <c r="A89" s="220" t="s">
        <v>172</v>
      </c>
      <c r="B89" s="334" t="s">
        <v>173</v>
      </c>
      <c r="C89" s="333"/>
      <c r="D89" s="441"/>
      <c r="E89" s="441"/>
      <c r="F89" s="441"/>
      <c r="G89" s="441"/>
      <c r="H89" s="441"/>
      <c r="I89" s="441"/>
      <c r="J89" s="441"/>
      <c r="K89" s="441"/>
      <c r="L89" s="441"/>
      <c r="M89" s="441"/>
      <c r="N89" s="441"/>
      <c r="O89" s="441"/>
      <c r="P89" s="441"/>
      <c r="Q89" s="441"/>
      <c r="R89" s="441"/>
      <c r="S89" s="441"/>
      <c r="T89" s="441"/>
      <c r="U89" s="441"/>
      <c r="V89" s="441"/>
      <c r="W89" s="441"/>
      <c r="X89" s="441"/>
      <c r="Y89" s="441"/>
      <c r="Z89" s="349"/>
    </row>
    <row r="90" spans="1:26" s="13" customFormat="1" ht="21" customHeight="1">
      <c r="A90" s="220"/>
      <c r="B90" s="332" t="s">
        <v>174</v>
      </c>
      <c r="C90" s="468" t="s">
        <v>45</v>
      </c>
      <c r="D90" s="441">
        <v>40</v>
      </c>
      <c r="E90" s="441">
        <v>40</v>
      </c>
      <c r="F90" s="441">
        <v>40</v>
      </c>
      <c r="G90" s="441">
        <f>SUM(H90+I90+J90+K90+L90+M90+N90+O90+P90+Q90+R90+S90+T90+U90+V90+W90+X90+Y90)</f>
        <v>40</v>
      </c>
      <c r="H90" s="441">
        <v>4</v>
      </c>
      <c r="I90" s="441">
        <v>3</v>
      </c>
      <c r="J90" s="441">
        <v>4</v>
      </c>
      <c r="K90" s="441">
        <v>4</v>
      </c>
      <c r="L90" s="441">
        <v>4</v>
      </c>
      <c r="M90" s="441">
        <v>5</v>
      </c>
      <c r="N90" s="441"/>
      <c r="O90" s="441">
        <v>2</v>
      </c>
      <c r="P90" s="441">
        <v>1</v>
      </c>
      <c r="Q90" s="441">
        <v>5</v>
      </c>
      <c r="R90" s="441">
        <v>1</v>
      </c>
      <c r="S90" s="441">
        <v>1</v>
      </c>
      <c r="T90" s="441">
        <v>1</v>
      </c>
      <c r="U90" s="441">
        <v>1</v>
      </c>
      <c r="V90" s="441">
        <v>1</v>
      </c>
      <c r="W90" s="441">
        <v>1</v>
      </c>
      <c r="X90" s="441">
        <v>2</v>
      </c>
      <c r="Y90" s="441"/>
      <c r="Z90" s="406"/>
    </row>
    <row r="91" spans="1:26" s="13" customFormat="1" ht="21" hidden="1" customHeight="1">
      <c r="A91" s="220"/>
      <c r="B91" s="332" t="s">
        <v>175</v>
      </c>
      <c r="C91" s="333" t="s">
        <v>45</v>
      </c>
      <c r="D91" s="433"/>
      <c r="E91" s="433">
        <v>74.989999999999995</v>
      </c>
      <c r="F91" s="434">
        <v>74.989999999999995</v>
      </c>
      <c r="G91" s="433">
        <f>SUM(H91:S91)</f>
        <v>74.989999999999995</v>
      </c>
      <c r="H91" s="433"/>
      <c r="I91" s="433"/>
      <c r="J91" s="433">
        <v>2.4700000000000002</v>
      </c>
      <c r="K91" s="433"/>
      <c r="L91" s="433"/>
      <c r="M91" s="433">
        <v>24.1</v>
      </c>
      <c r="N91" s="433">
        <v>29.36</v>
      </c>
      <c r="O91" s="433"/>
      <c r="P91" s="433">
        <v>13.89</v>
      </c>
      <c r="Q91" s="433">
        <v>5.17</v>
      </c>
      <c r="R91" s="433"/>
      <c r="S91" s="433"/>
      <c r="T91" s="433"/>
      <c r="U91" s="433"/>
      <c r="V91" s="433"/>
      <c r="W91" s="433"/>
      <c r="X91" s="433"/>
      <c r="Y91" s="433"/>
      <c r="Z91" s="406"/>
    </row>
    <row r="92" spans="1:26" s="13" customFormat="1" ht="21" hidden="1" customHeight="1">
      <c r="A92" s="220"/>
      <c r="B92" s="332" t="s">
        <v>176</v>
      </c>
      <c r="C92" s="333" t="s">
        <v>45</v>
      </c>
      <c r="D92" s="433"/>
      <c r="E92" s="433"/>
      <c r="F92" s="434"/>
      <c r="G92" s="434"/>
      <c r="H92" s="434"/>
      <c r="I92" s="434"/>
      <c r="J92" s="434"/>
      <c r="K92" s="434"/>
      <c r="L92" s="434"/>
      <c r="M92" s="434"/>
      <c r="N92" s="434"/>
      <c r="O92" s="434"/>
      <c r="P92" s="434"/>
      <c r="Q92" s="433"/>
      <c r="R92" s="434"/>
      <c r="S92" s="434"/>
      <c r="T92" s="434"/>
      <c r="U92" s="434"/>
      <c r="V92" s="434"/>
      <c r="W92" s="434"/>
      <c r="X92" s="434"/>
      <c r="Y92" s="434"/>
      <c r="Z92" s="406"/>
    </row>
    <row r="93" spans="1:26" s="13" customFormat="1" ht="36" customHeight="1">
      <c r="A93" s="220"/>
      <c r="B93" s="332" t="s">
        <v>177</v>
      </c>
      <c r="C93" s="468" t="s">
        <v>119</v>
      </c>
      <c r="D93" s="441">
        <v>40</v>
      </c>
      <c r="E93" s="441">
        <v>40</v>
      </c>
      <c r="F93" s="441">
        <v>40</v>
      </c>
      <c r="G93" s="441">
        <v>48</v>
      </c>
      <c r="H93" s="469"/>
      <c r="I93" s="469"/>
      <c r="J93" s="469"/>
      <c r="K93" s="469"/>
      <c r="L93" s="469"/>
      <c r="M93" s="469">
        <f t="shared" ref="M93:S93" si="25">M94+M95</f>
        <v>0</v>
      </c>
      <c r="N93" s="469">
        <f t="shared" si="25"/>
        <v>0</v>
      </c>
      <c r="O93" s="469">
        <f t="shared" si="25"/>
        <v>0</v>
      </c>
      <c r="P93" s="469">
        <f t="shared" si="25"/>
        <v>0</v>
      </c>
      <c r="Q93" s="469">
        <f t="shared" si="25"/>
        <v>0</v>
      </c>
      <c r="R93" s="469">
        <f t="shared" si="25"/>
        <v>0</v>
      </c>
      <c r="S93" s="469">
        <f t="shared" si="25"/>
        <v>0</v>
      </c>
      <c r="T93" s="469"/>
      <c r="U93" s="469"/>
      <c r="V93" s="469"/>
      <c r="W93" s="469"/>
      <c r="X93" s="469"/>
      <c r="Y93" s="469"/>
      <c r="Z93" s="406"/>
    </row>
    <row r="94" spans="1:26" s="24" customFormat="1" ht="21" customHeight="1">
      <c r="A94" s="228"/>
      <c r="B94" s="343" t="s">
        <v>178</v>
      </c>
      <c r="C94" s="427" t="s">
        <v>119</v>
      </c>
      <c r="D94" s="441">
        <v>40</v>
      </c>
      <c r="E94" s="441">
        <v>40</v>
      </c>
      <c r="F94" s="441">
        <v>40</v>
      </c>
      <c r="G94" s="441">
        <v>48</v>
      </c>
      <c r="H94" s="441"/>
      <c r="I94" s="441"/>
      <c r="J94" s="441"/>
      <c r="K94" s="441"/>
      <c r="L94" s="441"/>
      <c r="M94" s="441"/>
      <c r="N94" s="441"/>
      <c r="O94" s="441"/>
      <c r="P94" s="441"/>
      <c r="Q94" s="441"/>
      <c r="R94" s="441"/>
      <c r="S94" s="441"/>
      <c r="T94" s="441"/>
      <c r="U94" s="441"/>
      <c r="V94" s="441"/>
      <c r="W94" s="441"/>
      <c r="X94" s="441"/>
      <c r="Y94" s="441"/>
      <c r="Z94" s="398"/>
    </row>
    <row r="95" spans="1:26" s="24" customFormat="1" ht="21" customHeight="1">
      <c r="A95" s="228"/>
      <c r="B95" s="343" t="s">
        <v>179</v>
      </c>
      <c r="C95" s="427" t="s">
        <v>119</v>
      </c>
      <c r="D95" s="441"/>
      <c r="E95" s="441"/>
      <c r="F95" s="441"/>
      <c r="G95" s="441"/>
      <c r="H95" s="441"/>
      <c r="I95" s="441"/>
      <c r="J95" s="441"/>
      <c r="K95" s="441"/>
      <c r="L95" s="441"/>
      <c r="M95" s="441"/>
      <c r="N95" s="441"/>
      <c r="O95" s="441"/>
      <c r="P95" s="441"/>
      <c r="Q95" s="441"/>
      <c r="R95" s="441"/>
      <c r="S95" s="441"/>
      <c r="T95" s="441"/>
      <c r="U95" s="441"/>
      <c r="V95" s="441"/>
      <c r="W95" s="441"/>
      <c r="X95" s="441"/>
      <c r="Y95" s="441"/>
      <c r="Z95" s="398"/>
    </row>
    <row r="96" spans="1:26" s="24" customFormat="1" ht="20.25" hidden="1" customHeight="1">
      <c r="A96" s="228"/>
      <c r="B96" s="343" t="s">
        <v>180</v>
      </c>
      <c r="C96" s="427" t="s">
        <v>119</v>
      </c>
      <c r="D96" s="441"/>
      <c r="E96" s="441">
        <v>105516</v>
      </c>
      <c r="F96" s="441">
        <v>107352</v>
      </c>
      <c r="G96" s="441">
        <f>SUM(H96:S96)</f>
        <v>105516</v>
      </c>
      <c r="H96" s="441"/>
      <c r="I96" s="441"/>
      <c r="J96" s="441">
        <v>2160</v>
      </c>
      <c r="K96" s="441"/>
      <c r="L96" s="441"/>
      <c r="M96" s="441">
        <v>34668</v>
      </c>
      <c r="N96" s="441">
        <v>43524</v>
      </c>
      <c r="O96" s="441"/>
      <c r="P96" s="441">
        <v>20088</v>
      </c>
      <c r="Q96" s="441">
        <v>5076</v>
      </c>
      <c r="R96" s="441"/>
      <c r="S96" s="441"/>
      <c r="T96" s="441"/>
      <c r="U96" s="441"/>
      <c r="V96" s="441"/>
      <c r="W96" s="441"/>
      <c r="X96" s="441"/>
      <c r="Y96" s="441"/>
      <c r="Z96" s="398"/>
    </row>
    <row r="97" spans="1:26" ht="20.25" hidden="1" customHeight="1">
      <c r="A97" s="238"/>
      <c r="B97" s="414" t="s">
        <v>181</v>
      </c>
      <c r="C97" s="344" t="s">
        <v>182</v>
      </c>
      <c r="D97" s="441"/>
      <c r="E97" s="441"/>
      <c r="F97" s="441"/>
      <c r="G97" s="441"/>
      <c r="H97" s="441"/>
      <c r="I97" s="441"/>
      <c r="J97" s="441"/>
      <c r="K97" s="441"/>
      <c r="L97" s="441"/>
      <c r="M97" s="441"/>
      <c r="N97" s="441"/>
      <c r="O97" s="441"/>
      <c r="P97" s="441"/>
      <c r="Q97" s="441"/>
      <c r="R97" s="441"/>
      <c r="S97" s="441"/>
      <c r="T97" s="441"/>
      <c r="U97" s="441"/>
      <c r="V97" s="441"/>
      <c r="W97" s="441"/>
      <c r="X97" s="441"/>
      <c r="Y97" s="441"/>
      <c r="Z97" s="470"/>
    </row>
    <row r="98" spans="1:26" s="9" customFormat="1" ht="21" customHeight="1">
      <c r="A98" s="220" t="s">
        <v>183</v>
      </c>
      <c r="B98" s="334" t="s">
        <v>184</v>
      </c>
      <c r="C98" s="333"/>
      <c r="D98" s="471"/>
      <c r="E98" s="471"/>
      <c r="F98" s="471"/>
      <c r="G98" s="472"/>
      <c r="H98" s="471"/>
      <c r="I98" s="471"/>
      <c r="J98" s="433"/>
      <c r="K98" s="471"/>
      <c r="L98" s="471"/>
      <c r="M98" s="471"/>
      <c r="N98" s="471"/>
      <c r="O98" s="471"/>
      <c r="P98" s="471"/>
      <c r="Q98" s="433"/>
      <c r="R98" s="471"/>
      <c r="S98" s="471"/>
      <c r="T98" s="471"/>
      <c r="U98" s="471"/>
      <c r="V98" s="471"/>
      <c r="W98" s="471"/>
      <c r="X98" s="471"/>
      <c r="Y98" s="471"/>
      <c r="Z98" s="351"/>
    </row>
    <row r="99" spans="1:26" s="9" customFormat="1" ht="21" customHeight="1">
      <c r="A99" s="239">
        <v>1</v>
      </c>
      <c r="B99" s="365" t="s">
        <v>185</v>
      </c>
      <c r="C99" s="344" t="s">
        <v>20</v>
      </c>
      <c r="D99" s="473">
        <v>42.17</v>
      </c>
      <c r="E99" s="473">
        <v>42.88</v>
      </c>
      <c r="F99" s="473">
        <v>43.17</v>
      </c>
      <c r="G99" s="474">
        <v>44.2</v>
      </c>
      <c r="H99" s="475"/>
      <c r="I99" s="475"/>
      <c r="J99" s="475"/>
      <c r="K99" s="475"/>
      <c r="L99" s="475"/>
      <c r="M99" s="475"/>
      <c r="N99" s="475"/>
      <c r="O99" s="475"/>
      <c r="P99" s="475"/>
      <c r="Q99" s="475"/>
      <c r="R99" s="475"/>
      <c r="S99" s="475"/>
      <c r="T99" s="475"/>
      <c r="U99" s="475"/>
      <c r="V99" s="475"/>
      <c r="W99" s="475"/>
      <c r="X99" s="475"/>
      <c r="Y99" s="475"/>
      <c r="Z99" s="476"/>
    </row>
    <row r="100" spans="1:26" s="9" customFormat="1" ht="21" customHeight="1">
      <c r="A100" s="239">
        <v>2</v>
      </c>
      <c r="B100" s="477" t="s">
        <v>186</v>
      </c>
      <c r="C100" s="344" t="s">
        <v>45</v>
      </c>
      <c r="D100" s="473">
        <f>D105+D108</f>
        <v>2666.5</v>
      </c>
      <c r="E100" s="473">
        <f>E105+E108</f>
        <v>2707.42</v>
      </c>
      <c r="F100" s="473">
        <f>F105+F108</f>
        <v>2707.42</v>
      </c>
      <c r="G100" s="474">
        <f>G105+G108</f>
        <v>2774.1499999999996</v>
      </c>
      <c r="H100" s="475"/>
      <c r="I100" s="475"/>
      <c r="J100" s="475"/>
      <c r="K100" s="475"/>
      <c r="L100" s="475"/>
      <c r="M100" s="475"/>
      <c r="N100" s="475"/>
      <c r="O100" s="475"/>
      <c r="P100" s="475"/>
      <c r="Q100" s="475"/>
      <c r="R100" s="475"/>
      <c r="S100" s="475"/>
      <c r="T100" s="475"/>
      <c r="U100" s="475"/>
      <c r="V100" s="475"/>
      <c r="W100" s="475"/>
      <c r="X100" s="475"/>
      <c r="Y100" s="475"/>
      <c r="Z100" s="478"/>
    </row>
    <row r="101" spans="1:26" s="9" customFormat="1" ht="21" hidden="1" customHeight="1">
      <c r="A101" s="239"/>
      <c r="B101" s="350" t="s">
        <v>187</v>
      </c>
      <c r="C101" s="344" t="s">
        <v>45</v>
      </c>
      <c r="D101" s="473"/>
      <c r="E101" s="473">
        <v>90</v>
      </c>
      <c r="F101" s="473">
        <v>90</v>
      </c>
      <c r="G101" s="474">
        <f t="shared" ref="G101:G103" si="26">SUM(H101:S101)</f>
        <v>90</v>
      </c>
      <c r="H101" s="479"/>
      <c r="I101" s="479"/>
      <c r="J101" s="480">
        <v>20</v>
      </c>
      <c r="K101" s="479"/>
      <c r="L101" s="479"/>
      <c r="M101" s="480">
        <v>10</v>
      </c>
      <c r="N101" s="479"/>
      <c r="O101" s="479"/>
      <c r="P101" s="480">
        <v>10</v>
      </c>
      <c r="Q101" s="481">
        <v>20</v>
      </c>
      <c r="R101" s="480">
        <v>10</v>
      </c>
      <c r="S101" s="480">
        <v>20</v>
      </c>
      <c r="T101" s="480"/>
      <c r="U101" s="480"/>
      <c r="V101" s="480"/>
      <c r="W101" s="480"/>
      <c r="X101" s="480"/>
      <c r="Y101" s="480"/>
      <c r="Z101" s="478"/>
    </row>
    <row r="102" spans="1:26" s="9" customFormat="1" ht="21" hidden="1" customHeight="1">
      <c r="A102" s="239"/>
      <c r="B102" s="350" t="s">
        <v>188</v>
      </c>
      <c r="C102" s="344" t="s">
        <v>45</v>
      </c>
      <c r="D102" s="473"/>
      <c r="E102" s="473">
        <v>250</v>
      </c>
      <c r="F102" s="473">
        <v>80</v>
      </c>
      <c r="G102" s="474">
        <f t="shared" si="26"/>
        <v>250</v>
      </c>
      <c r="H102" s="479"/>
      <c r="I102" s="479"/>
      <c r="J102" s="481">
        <f>360-80-30</f>
        <v>250</v>
      </c>
      <c r="K102" s="479"/>
      <c r="L102" s="479"/>
      <c r="M102" s="472"/>
      <c r="N102" s="482"/>
      <c r="O102" s="482"/>
      <c r="P102" s="472"/>
      <c r="Q102" s="481"/>
      <c r="R102" s="472"/>
      <c r="S102" s="472"/>
      <c r="T102" s="472"/>
      <c r="U102" s="472"/>
      <c r="V102" s="472"/>
      <c r="W102" s="472"/>
      <c r="X102" s="472"/>
      <c r="Y102" s="472"/>
      <c r="Z102" s="478"/>
    </row>
    <row r="103" spans="1:26" s="9" customFormat="1" ht="21" hidden="1" customHeight="1">
      <c r="A103" s="239"/>
      <c r="B103" s="350" t="s">
        <v>189</v>
      </c>
      <c r="C103" s="344" t="s">
        <v>45</v>
      </c>
      <c r="D103" s="473"/>
      <c r="E103" s="473">
        <v>0</v>
      </c>
      <c r="F103" s="483"/>
      <c r="G103" s="474">
        <f t="shared" si="26"/>
        <v>0</v>
      </c>
      <c r="H103" s="479"/>
      <c r="I103" s="479"/>
      <c r="J103" s="481"/>
      <c r="K103" s="479"/>
      <c r="L103" s="479"/>
      <c r="M103" s="481"/>
      <c r="N103" s="479"/>
      <c r="O103" s="479"/>
      <c r="P103" s="481"/>
      <c r="Q103" s="481"/>
      <c r="R103" s="481"/>
      <c r="S103" s="481"/>
      <c r="T103" s="481"/>
      <c r="U103" s="481"/>
      <c r="V103" s="481"/>
      <c r="W103" s="481"/>
      <c r="X103" s="481"/>
      <c r="Y103" s="481"/>
      <c r="Z103" s="478"/>
    </row>
    <row r="104" spans="1:26" s="9" customFormat="1" ht="21" hidden="1" customHeight="1">
      <c r="A104" s="239"/>
      <c r="B104" s="365" t="s">
        <v>190</v>
      </c>
      <c r="C104" s="344" t="s">
        <v>45</v>
      </c>
      <c r="D104" s="473"/>
      <c r="E104" s="473"/>
      <c r="F104" s="483"/>
      <c r="G104" s="484"/>
      <c r="H104" s="481"/>
      <c r="I104" s="481"/>
      <c r="J104" s="481"/>
      <c r="K104" s="481"/>
      <c r="L104" s="481"/>
      <c r="M104" s="481"/>
      <c r="N104" s="481"/>
      <c r="O104" s="481"/>
      <c r="P104" s="481"/>
      <c r="Q104" s="481"/>
      <c r="R104" s="481"/>
      <c r="S104" s="481"/>
      <c r="T104" s="481"/>
      <c r="U104" s="481"/>
      <c r="V104" s="481"/>
      <c r="W104" s="481"/>
      <c r="X104" s="481"/>
      <c r="Y104" s="481"/>
      <c r="Z104" s="478"/>
    </row>
    <row r="105" spans="1:26" s="22" customFormat="1" ht="21" customHeight="1">
      <c r="A105" s="240" t="s">
        <v>191</v>
      </c>
      <c r="B105" s="485" t="s">
        <v>192</v>
      </c>
      <c r="C105" s="427" t="s">
        <v>45</v>
      </c>
      <c r="D105" s="486">
        <f>D106+D107</f>
        <v>2319.6</v>
      </c>
      <c r="E105" s="486">
        <f>E106+E107</f>
        <v>2364.3900000000003</v>
      </c>
      <c r="F105" s="486">
        <f>F106+F107</f>
        <v>2364.3900000000003</v>
      </c>
      <c r="G105" s="474">
        <v>2440.39</v>
      </c>
      <c r="H105" s="487">
        <f>H106+H107</f>
        <v>0</v>
      </c>
      <c r="I105" s="487">
        <f t="shared" ref="I105:S105" si="27">I106+I107</f>
        <v>0</v>
      </c>
      <c r="J105" s="487">
        <f t="shared" si="27"/>
        <v>0</v>
      </c>
      <c r="K105" s="487">
        <f t="shared" si="27"/>
        <v>0</v>
      </c>
      <c r="L105" s="487">
        <f t="shared" si="27"/>
        <v>0</v>
      </c>
      <c r="M105" s="487">
        <f t="shared" si="27"/>
        <v>0</v>
      </c>
      <c r="N105" s="487">
        <f t="shared" si="27"/>
        <v>0</v>
      </c>
      <c r="O105" s="487">
        <f t="shared" si="27"/>
        <v>0</v>
      </c>
      <c r="P105" s="487">
        <f t="shared" si="27"/>
        <v>0</v>
      </c>
      <c r="Q105" s="487">
        <f t="shared" si="27"/>
        <v>0</v>
      </c>
      <c r="R105" s="487">
        <f t="shared" si="27"/>
        <v>0</v>
      </c>
      <c r="S105" s="487">
        <f t="shared" si="27"/>
        <v>0</v>
      </c>
      <c r="T105" s="487">
        <f t="shared" ref="T105:Y105" si="28">T106+T107</f>
        <v>0</v>
      </c>
      <c r="U105" s="487">
        <f t="shared" si="28"/>
        <v>0</v>
      </c>
      <c r="V105" s="487">
        <f t="shared" si="28"/>
        <v>0</v>
      </c>
      <c r="W105" s="487">
        <f t="shared" si="28"/>
        <v>0</v>
      </c>
      <c r="X105" s="487">
        <f t="shared" si="28"/>
        <v>0</v>
      </c>
      <c r="Y105" s="487">
        <f t="shared" si="28"/>
        <v>0</v>
      </c>
      <c r="Z105" s="488"/>
    </row>
    <row r="106" spans="1:26" s="9" customFormat="1" ht="21" customHeight="1">
      <c r="A106" s="239"/>
      <c r="B106" s="350" t="s">
        <v>187</v>
      </c>
      <c r="C106" s="344" t="s">
        <v>45</v>
      </c>
      <c r="D106" s="486">
        <v>1627.7</v>
      </c>
      <c r="E106" s="486">
        <v>1500.4</v>
      </c>
      <c r="F106" s="486">
        <v>1500.4</v>
      </c>
      <c r="G106" s="489">
        <v>1521.95</v>
      </c>
      <c r="H106" s="487"/>
      <c r="I106" s="487"/>
      <c r="J106" s="487"/>
      <c r="K106" s="487"/>
      <c r="L106" s="487"/>
      <c r="M106" s="487"/>
      <c r="N106" s="487"/>
      <c r="O106" s="487"/>
      <c r="P106" s="487"/>
      <c r="Q106" s="487"/>
      <c r="R106" s="487"/>
      <c r="S106" s="487"/>
      <c r="T106" s="487"/>
      <c r="U106" s="487"/>
      <c r="V106" s="487"/>
      <c r="W106" s="487"/>
      <c r="X106" s="487"/>
      <c r="Y106" s="487"/>
      <c r="Z106" s="478"/>
    </row>
    <row r="107" spans="1:26" s="9" customFormat="1" ht="21" customHeight="1">
      <c r="A107" s="239"/>
      <c r="B107" s="350" t="s">
        <v>188</v>
      </c>
      <c r="C107" s="344" t="s">
        <v>45</v>
      </c>
      <c r="D107" s="486">
        <v>691.9</v>
      </c>
      <c r="E107" s="486">
        <v>863.99</v>
      </c>
      <c r="F107" s="486">
        <v>863.99</v>
      </c>
      <c r="G107" s="489">
        <v>918.44</v>
      </c>
      <c r="H107" s="487"/>
      <c r="I107" s="487"/>
      <c r="J107" s="487"/>
      <c r="K107" s="487"/>
      <c r="L107" s="487"/>
      <c r="M107" s="487"/>
      <c r="N107" s="487"/>
      <c r="O107" s="487"/>
      <c r="P107" s="487"/>
      <c r="Q107" s="490"/>
      <c r="R107" s="487"/>
      <c r="S107" s="487"/>
      <c r="T107" s="487"/>
      <c r="U107" s="487"/>
      <c r="V107" s="487"/>
      <c r="W107" s="487"/>
      <c r="X107" s="487"/>
      <c r="Y107" s="487"/>
      <c r="Z107" s="478"/>
    </row>
    <row r="108" spans="1:26" s="22" customFormat="1" ht="21" customHeight="1">
      <c r="A108" s="240" t="s">
        <v>193</v>
      </c>
      <c r="B108" s="491" t="s">
        <v>194</v>
      </c>
      <c r="C108" s="427" t="s">
        <v>45</v>
      </c>
      <c r="D108" s="486">
        <f>D109+D110</f>
        <v>346.90000000000003</v>
      </c>
      <c r="E108" s="486">
        <f>E109+E110</f>
        <v>343.03</v>
      </c>
      <c r="F108" s="486">
        <f>F109+F110</f>
        <v>343.03</v>
      </c>
      <c r="G108" s="489">
        <f>G109+G110</f>
        <v>333.76</v>
      </c>
      <c r="H108" s="487">
        <f t="shared" ref="H108:X108" si="29">H109+H110</f>
        <v>0</v>
      </c>
      <c r="I108" s="487">
        <f t="shared" si="29"/>
        <v>0</v>
      </c>
      <c r="J108" s="487">
        <f t="shared" si="29"/>
        <v>0</v>
      </c>
      <c r="K108" s="487">
        <f t="shared" si="29"/>
        <v>0</v>
      </c>
      <c r="L108" s="487">
        <f t="shared" si="29"/>
        <v>0</v>
      </c>
      <c r="M108" s="487">
        <f t="shared" si="29"/>
        <v>0</v>
      </c>
      <c r="N108" s="487">
        <f t="shared" si="29"/>
        <v>0</v>
      </c>
      <c r="O108" s="487">
        <f t="shared" si="29"/>
        <v>0</v>
      </c>
      <c r="P108" s="487">
        <f t="shared" si="29"/>
        <v>0</v>
      </c>
      <c r="Q108" s="490">
        <f t="shared" si="29"/>
        <v>0</v>
      </c>
      <c r="R108" s="487">
        <f t="shared" si="29"/>
        <v>0</v>
      </c>
      <c r="S108" s="487">
        <f>$R$108</f>
        <v>0</v>
      </c>
      <c r="T108" s="487">
        <f t="shared" si="29"/>
        <v>0</v>
      </c>
      <c r="U108" s="487">
        <f t="shared" si="29"/>
        <v>0</v>
      </c>
      <c r="V108" s="487">
        <f t="shared" si="29"/>
        <v>0</v>
      </c>
      <c r="W108" s="487">
        <f t="shared" si="29"/>
        <v>0</v>
      </c>
      <c r="X108" s="487">
        <f t="shared" si="29"/>
        <v>0</v>
      </c>
      <c r="Y108" s="487"/>
      <c r="Z108" s="488"/>
    </row>
    <row r="109" spans="1:26" s="9" customFormat="1" ht="21" customHeight="1">
      <c r="A109" s="239"/>
      <c r="B109" s="492" t="s">
        <v>195</v>
      </c>
      <c r="C109" s="344" t="s">
        <v>45</v>
      </c>
      <c r="D109" s="486">
        <v>285.60000000000002</v>
      </c>
      <c r="E109" s="486">
        <v>336.9</v>
      </c>
      <c r="F109" s="486">
        <v>336.9</v>
      </c>
      <c r="G109" s="489">
        <v>327.63</v>
      </c>
      <c r="H109" s="487"/>
      <c r="I109" s="487"/>
      <c r="J109" s="487"/>
      <c r="K109" s="487"/>
      <c r="L109" s="487"/>
      <c r="M109" s="487"/>
      <c r="N109" s="487"/>
      <c r="O109" s="487"/>
      <c r="P109" s="487"/>
      <c r="Q109" s="490"/>
      <c r="R109" s="487"/>
      <c r="S109" s="487"/>
      <c r="T109" s="487"/>
      <c r="U109" s="487"/>
      <c r="V109" s="487"/>
      <c r="W109" s="487"/>
      <c r="X109" s="487"/>
      <c r="Y109" s="487"/>
      <c r="Z109" s="478"/>
    </row>
    <row r="110" spans="1:26" s="9" customFormat="1" ht="21" customHeight="1">
      <c r="A110" s="239"/>
      <c r="B110" s="492" t="s">
        <v>196</v>
      </c>
      <c r="C110" s="344" t="s">
        <v>45</v>
      </c>
      <c r="D110" s="486">
        <v>61.3</v>
      </c>
      <c r="E110" s="486">
        <v>6.13</v>
      </c>
      <c r="F110" s="486">
        <v>6.13</v>
      </c>
      <c r="G110" s="489">
        <v>6.13</v>
      </c>
      <c r="H110" s="487"/>
      <c r="I110" s="487"/>
      <c r="J110" s="487"/>
      <c r="K110" s="487"/>
      <c r="L110" s="487"/>
      <c r="M110" s="487"/>
      <c r="N110" s="487"/>
      <c r="O110" s="487"/>
      <c r="P110" s="487"/>
      <c r="Q110" s="490"/>
      <c r="R110" s="487"/>
      <c r="S110" s="487"/>
      <c r="T110" s="487"/>
      <c r="U110" s="487"/>
      <c r="V110" s="487"/>
      <c r="W110" s="487"/>
      <c r="X110" s="487"/>
      <c r="Y110" s="487"/>
      <c r="Z110" s="478"/>
    </row>
    <row r="111" spans="1:26" s="18" customFormat="1" ht="21.75" customHeight="1">
      <c r="A111" s="241" t="s">
        <v>197</v>
      </c>
      <c r="B111" s="493" t="s">
        <v>198</v>
      </c>
      <c r="C111" s="494"/>
      <c r="D111" s="495"/>
      <c r="E111" s="495"/>
      <c r="F111" s="495"/>
      <c r="G111" s="496"/>
      <c r="H111" s="495"/>
      <c r="I111" s="495"/>
      <c r="J111" s="495"/>
      <c r="K111" s="495"/>
      <c r="L111" s="495"/>
      <c r="M111" s="495"/>
      <c r="N111" s="495"/>
      <c r="O111" s="495"/>
      <c r="P111" s="495"/>
      <c r="Q111" s="495"/>
      <c r="R111" s="495"/>
      <c r="S111" s="495"/>
      <c r="T111" s="495"/>
      <c r="U111" s="495"/>
      <c r="V111" s="495"/>
      <c r="W111" s="495"/>
      <c r="X111" s="495"/>
      <c r="Y111" s="495"/>
      <c r="Z111" s="497"/>
    </row>
    <row r="112" spans="1:26" s="18" customFormat="1" ht="35.25" customHeight="1">
      <c r="A112" s="241"/>
      <c r="B112" s="498" t="s">
        <v>66</v>
      </c>
      <c r="C112" s="499" t="s">
        <v>20</v>
      </c>
      <c r="D112" s="500">
        <v>99.8</v>
      </c>
      <c r="E112" s="501">
        <v>100</v>
      </c>
      <c r="F112" s="501">
        <v>100</v>
      </c>
      <c r="G112" s="502">
        <v>100</v>
      </c>
      <c r="H112" s="503"/>
      <c r="I112" s="503"/>
      <c r="J112" s="503"/>
      <c r="K112" s="503"/>
      <c r="L112" s="503"/>
      <c r="M112" s="503"/>
      <c r="N112" s="503"/>
      <c r="O112" s="503"/>
      <c r="P112" s="503"/>
      <c r="Q112" s="503"/>
      <c r="R112" s="503"/>
      <c r="S112" s="503"/>
      <c r="T112" s="503"/>
      <c r="U112" s="503"/>
      <c r="V112" s="503"/>
      <c r="W112" s="503"/>
      <c r="X112" s="503"/>
      <c r="Y112" s="503"/>
      <c r="Z112" s="497"/>
    </row>
    <row r="113" spans="1:26" s="18" customFormat="1" ht="35.25" customHeight="1">
      <c r="A113" s="241"/>
      <c r="B113" s="504" t="s">
        <v>199</v>
      </c>
      <c r="C113" s="395" t="s">
        <v>20</v>
      </c>
      <c r="D113" s="505">
        <v>99.5</v>
      </c>
      <c r="E113" s="505">
        <v>99.7</v>
      </c>
      <c r="F113" s="501">
        <v>100</v>
      </c>
      <c r="G113" s="502">
        <v>100</v>
      </c>
      <c r="H113" s="503"/>
      <c r="I113" s="503"/>
      <c r="J113" s="503"/>
      <c r="K113" s="503"/>
      <c r="L113" s="503"/>
      <c r="M113" s="503"/>
      <c r="N113" s="503"/>
      <c r="O113" s="503"/>
      <c r="P113" s="503"/>
      <c r="Q113" s="503"/>
      <c r="R113" s="503"/>
      <c r="S113" s="503"/>
      <c r="T113" s="503"/>
      <c r="U113" s="503"/>
      <c r="V113" s="503"/>
      <c r="W113" s="503"/>
      <c r="X113" s="503"/>
      <c r="Y113" s="503"/>
      <c r="Z113" s="506"/>
    </row>
    <row r="114" spans="1:26" s="18" customFormat="1" ht="30" hidden="1" customHeight="1">
      <c r="A114" s="241"/>
      <c r="B114" s="507" t="s">
        <v>200</v>
      </c>
      <c r="C114" s="508" t="s">
        <v>48</v>
      </c>
      <c r="D114" s="509"/>
      <c r="E114" s="509">
        <v>11</v>
      </c>
      <c r="F114" s="509"/>
      <c r="G114" s="509"/>
      <c r="H114" s="510">
        <v>1</v>
      </c>
      <c r="I114" s="510">
        <v>1</v>
      </c>
      <c r="J114" s="510">
        <v>1</v>
      </c>
      <c r="K114" s="510"/>
      <c r="L114" s="510">
        <v>1</v>
      </c>
      <c r="M114" s="510">
        <v>1</v>
      </c>
      <c r="N114" s="510">
        <v>1</v>
      </c>
      <c r="O114" s="510">
        <v>1</v>
      </c>
      <c r="P114" s="510">
        <v>1</v>
      </c>
      <c r="Q114" s="510">
        <v>1</v>
      </c>
      <c r="R114" s="510">
        <v>1</v>
      </c>
      <c r="S114" s="510">
        <v>1</v>
      </c>
      <c r="T114" s="510"/>
      <c r="U114" s="510"/>
      <c r="V114" s="510"/>
      <c r="W114" s="510"/>
      <c r="X114" s="510"/>
      <c r="Y114" s="510"/>
      <c r="Z114" s="511"/>
    </row>
    <row r="115" spans="1:26" ht="28.5" customHeight="1">
      <c r="A115" s="242"/>
      <c r="B115" s="504" t="s">
        <v>201</v>
      </c>
      <c r="C115" s="508" t="s">
        <v>52</v>
      </c>
      <c r="D115" s="512">
        <v>19</v>
      </c>
      <c r="E115" s="512">
        <v>19</v>
      </c>
      <c r="F115" s="512">
        <v>19</v>
      </c>
      <c r="G115" s="512">
        <v>19</v>
      </c>
      <c r="H115" s="481"/>
      <c r="I115" s="481"/>
      <c r="J115" s="481"/>
      <c r="K115" s="481"/>
      <c r="L115" s="481"/>
      <c r="M115" s="481"/>
      <c r="N115" s="481"/>
      <c r="O115" s="481"/>
      <c r="P115" s="481"/>
      <c r="Q115" s="481"/>
      <c r="R115" s="481"/>
      <c r="S115" s="481"/>
      <c r="T115" s="481"/>
      <c r="U115" s="481"/>
      <c r="V115" s="481"/>
      <c r="W115" s="481"/>
      <c r="X115" s="481"/>
      <c r="Y115" s="481"/>
      <c r="Z115" s="470"/>
    </row>
    <row r="116" spans="1:26" ht="27" customHeight="1" thickBot="1">
      <c r="A116" s="243"/>
      <c r="B116" s="513"/>
      <c r="C116" s="514"/>
      <c r="D116" s="515"/>
      <c r="E116" s="516"/>
      <c r="F116" s="515"/>
      <c r="G116" s="515"/>
      <c r="H116" s="515"/>
      <c r="I116" s="515"/>
      <c r="J116" s="515"/>
      <c r="K116" s="515"/>
      <c r="L116" s="515"/>
      <c r="M116" s="515"/>
      <c r="N116" s="515"/>
      <c r="O116" s="515"/>
      <c r="P116" s="515"/>
      <c r="Q116" s="515"/>
      <c r="R116" s="515"/>
      <c r="S116" s="515"/>
      <c r="T116" s="515"/>
      <c r="U116" s="515"/>
      <c r="V116" s="515"/>
      <c r="W116" s="515"/>
      <c r="X116" s="515"/>
      <c r="Y116" s="515"/>
      <c r="Z116" s="517"/>
    </row>
    <row r="117" spans="1:26" ht="16.5" thickTop="1"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</row>
    <row r="118" spans="1:26" ht="15.75">
      <c r="A118" s="80"/>
      <c r="B118" s="82"/>
      <c r="C118" s="81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spans="1:26" ht="18.75" customHeight="1">
      <c r="A119" s="80"/>
      <c r="B119" s="16"/>
      <c r="C119" s="81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spans="1:26" ht="15.75">
      <c r="A120" s="80"/>
      <c r="B120" s="16"/>
      <c r="C120" s="81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spans="1:26" ht="15.75">
      <c r="A121" s="80"/>
      <c r="B121" s="16"/>
      <c r="C121" s="81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spans="1:26" ht="15.75">
      <c r="A122" s="80"/>
      <c r="B122" s="16"/>
      <c r="C122" s="81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spans="1:26" ht="15.75">
      <c r="A123" s="80"/>
      <c r="B123" s="16"/>
      <c r="C123" s="81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spans="1:26" ht="15.75">
      <c r="A124" s="80"/>
      <c r="B124" s="16"/>
      <c r="C124" s="81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</sheetData>
  <autoFilter ref="A4:Z115">
    <filterColumn colId="4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</autoFilter>
  <mergeCells count="11">
    <mergeCell ref="H4:Y4"/>
    <mergeCell ref="Z4:Z5"/>
    <mergeCell ref="A1:B1"/>
    <mergeCell ref="A2:Z2"/>
    <mergeCell ref="A3:Z3"/>
    <mergeCell ref="A4:A5"/>
    <mergeCell ref="B4:B5"/>
    <mergeCell ref="C4:C5"/>
    <mergeCell ref="G4:G5"/>
    <mergeCell ref="D4:D5"/>
    <mergeCell ref="E4:F4"/>
  </mergeCells>
  <pageMargins left="0.2" right="0.2" top="0.26" bottom="0.2" header="0.2" footer="0.19685039370078741"/>
  <pageSetup paperSize="9" scale="51" fitToHeight="0" orientation="landscape" r:id="rId1"/>
  <headerFooter>
    <oddFooter>Page &amp;P</oddFooter>
  </headerFooter>
  <colBreaks count="1" manualBreakCount="1">
    <brk id="26" max="1048575" man="1"/>
  </colBreaks>
  <legacyDrawing r:id="rId2"/>
</worksheet>
</file>

<file path=xl/worksheets/sheet1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1"/>
  <sheetViews>
    <sheetView workbookViewId="0">
      <selection activeCell="H19" sqref="H19"/>
    </sheetView>
  </sheetViews>
  <sheetFormatPr defaultRowHeight="15"/>
  <cols>
    <col min="1" max="1" width="4.5" customWidth="1"/>
    <col min="2" max="2" width="39.25" customWidth="1"/>
    <col min="3" max="3" width="10.375" customWidth="1"/>
    <col min="4" max="4" width="10.5" customWidth="1"/>
    <col min="5" max="5" width="9.125" customWidth="1"/>
    <col min="6" max="6" width="8.875" customWidth="1"/>
    <col min="7" max="7" width="9.25" customWidth="1"/>
    <col min="8" max="8" width="10.5" customWidth="1"/>
    <col min="9" max="9" width="10.625" customWidth="1"/>
    <col min="10" max="10" width="12.25" customWidth="1"/>
    <col min="11" max="11" width="8.375" customWidth="1"/>
  </cols>
  <sheetData>
    <row r="1" spans="1:28">
      <c r="A1" s="933" t="s">
        <v>515</v>
      </c>
      <c r="B1" s="933"/>
      <c r="C1" s="933"/>
      <c r="D1" s="933"/>
      <c r="E1" s="933"/>
      <c r="F1" s="933"/>
      <c r="G1" s="933"/>
      <c r="H1" s="933"/>
      <c r="I1" s="933"/>
      <c r="J1" s="162"/>
      <c r="K1" s="162"/>
    </row>
    <row r="2" spans="1:28" ht="17.25" customHeight="1">
      <c r="A2" s="934" t="s">
        <v>494</v>
      </c>
      <c r="B2" s="934"/>
      <c r="C2" s="934"/>
      <c r="D2" s="934"/>
      <c r="E2" s="934"/>
      <c r="F2" s="934"/>
      <c r="G2" s="934"/>
      <c r="H2" s="934"/>
      <c r="I2" s="934"/>
      <c r="J2" s="934"/>
      <c r="K2" s="934"/>
    </row>
    <row r="3" spans="1:28" ht="19.5" customHeight="1">
      <c r="A3" s="935" t="s">
        <v>491</v>
      </c>
      <c r="B3" s="935"/>
      <c r="C3" s="935"/>
      <c r="D3" s="935"/>
      <c r="E3" s="935"/>
      <c r="F3" s="935"/>
      <c r="G3" s="935"/>
      <c r="H3" s="935"/>
      <c r="I3" s="935"/>
      <c r="J3" s="935"/>
      <c r="K3" s="935"/>
      <c r="L3" s="197"/>
      <c r="M3" s="197"/>
      <c r="N3" s="197"/>
      <c r="O3" s="197"/>
      <c r="P3" s="197"/>
      <c r="Q3" s="197"/>
      <c r="R3" s="197"/>
      <c r="S3" s="197"/>
      <c r="T3" s="197"/>
      <c r="U3" s="197"/>
      <c r="V3" s="197"/>
      <c r="W3" s="197"/>
      <c r="X3" s="197"/>
      <c r="Y3" s="197"/>
      <c r="Z3" s="197"/>
      <c r="AA3" s="197"/>
      <c r="AB3" s="197"/>
    </row>
    <row r="4" spans="1:28" ht="24.75" customHeight="1">
      <c r="A4" s="936" t="s">
        <v>1</v>
      </c>
      <c r="B4" s="931" t="s">
        <v>110</v>
      </c>
      <c r="C4" s="931" t="s">
        <v>495</v>
      </c>
      <c r="D4" s="938" t="s">
        <v>208</v>
      </c>
      <c r="E4" s="940" t="s">
        <v>112</v>
      </c>
      <c r="F4" s="941"/>
      <c r="G4" s="938" t="s">
        <v>6</v>
      </c>
      <c r="H4" s="940" t="s">
        <v>7</v>
      </c>
      <c r="I4" s="942"/>
      <c r="J4" s="941"/>
      <c r="K4" s="931" t="s">
        <v>9</v>
      </c>
    </row>
    <row r="5" spans="1:28" ht="96" customHeight="1">
      <c r="A5" s="937"/>
      <c r="B5" s="932"/>
      <c r="C5" s="932"/>
      <c r="D5" s="939"/>
      <c r="E5" s="83" t="s">
        <v>114</v>
      </c>
      <c r="F5" s="163" t="s">
        <v>115</v>
      </c>
      <c r="G5" s="939"/>
      <c r="H5" s="161" t="s">
        <v>496</v>
      </c>
      <c r="I5" s="161" t="s">
        <v>15</v>
      </c>
      <c r="J5" s="196" t="s">
        <v>514</v>
      </c>
      <c r="K5" s="932"/>
    </row>
    <row r="6" spans="1:28" ht="24.75" customHeight="1">
      <c r="A6" s="164"/>
      <c r="B6" s="165" t="s">
        <v>497</v>
      </c>
      <c r="C6" s="166"/>
      <c r="D6" s="167"/>
      <c r="E6" s="167"/>
      <c r="F6" s="167"/>
      <c r="G6" s="167"/>
      <c r="H6" s="167"/>
      <c r="I6" s="167"/>
      <c r="J6" s="168"/>
      <c r="K6" s="169"/>
    </row>
    <row r="7" spans="1:28" ht="21" customHeight="1">
      <c r="A7" s="164" t="s">
        <v>17</v>
      </c>
      <c r="B7" s="165" t="s">
        <v>498</v>
      </c>
      <c r="C7" s="170"/>
      <c r="D7" s="171"/>
      <c r="E7" s="171"/>
      <c r="F7" s="171"/>
      <c r="G7" s="171"/>
      <c r="H7" s="171"/>
      <c r="I7" s="171"/>
      <c r="J7" s="171"/>
      <c r="K7" s="172"/>
    </row>
    <row r="8" spans="1:28" ht="22.5" customHeight="1">
      <c r="A8" s="173">
        <v>1</v>
      </c>
      <c r="B8" s="174" t="s">
        <v>499</v>
      </c>
      <c r="C8" s="175" t="s">
        <v>500</v>
      </c>
      <c r="D8" s="198">
        <v>4</v>
      </c>
      <c r="E8" s="198">
        <v>4</v>
      </c>
      <c r="F8" s="198">
        <v>4</v>
      </c>
      <c r="G8" s="198">
        <v>4</v>
      </c>
      <c r="H8" s="199">
        <f>F8/D8</f>
        <v>1</v>
      </c>
      <c r="I8" s="199">
        <f>+F8/E8</f>
        <v>1</v>
      </c>
      <c r="J8" s="199">
        <f>G8/F8</f>
        <v>1</v>
      </c>
      <c r="K8" s="176"/>
    </row>
    <row r="9" spans="1:28" ht="20.25" customHeight="1">
      <c r="A9" s="173"/>
      <c r="B9" s="177" t="s">
        <v>501</v>
      </c>
      <c r="C9" s="175" t="s">
        <v>500</v>
      </c>
      <c r="D9" s="198"/>
      <c r="E9" s="198"/>
      <c r="F9" s="198"/>
      <c r="G9" s="198"/>
      <c r="H9" s="199"/>
      <c r="I9" s="199"/>
      <c r="J9" s="199"/>
      <c r="K9" s="176"/>
    </row>
    <row r="10" spans="1:28" ht="20.25" customHeight="1">
      <c r="A10" s="173"/>
      <c r="B10" s="174" t="s">
        <v>502</v>
      </c>
      <c r="C10" s="175" t="s">
        <v>500</v>
      </c>
      <c r="D10" s="198">
        <v>0</v>
      </c>
      <c r="E10" s="198">
        <v>0</v>
      </c>
      <c r="F10" s="198">
        <v>0</v>
      </c>
      <c r="G10" s="198">
        <v>0</v>
      </c>
      <c r="H10" s="199">
        <v>0</v>
      </c>
      <c r="I10" s="199">
        <v>0</v>
      </c>
      <c r="J10" s="199">
        <v>0</v>
      </c>
      <c r="K10" s="176"/>
    </row>
    <row r="11" spans="1:28" ht="20.25" customHeight="1">
      <c r="A11" s="173"/>
      <c r="B11" s="174" t="s">
        <v>503</v>
      </c>
      <c r="C11" s="175" t="s">
        <v>500</v>
      </c>
      <c r="D11" s="200">
        <v>0</v>
      </c>
      <c r="E11" s="198">
        <v>0</v>
      </c>
      <c r="F11" s="200">
        <v>0</v>
      </c>
      <c r="G11" s="198">
        <v>0</v>
      </c>
      <c r="H11" s="199"/>
      <c r="I11" s="199"/>
      <c r="J11" s="199"/>
      <c r="K11" s="176"/>
    </row>
    <row r="12" spans="1:28" ht="21.75" customHeight="1">
      <c r="A12" s="173">
        <v>3</v>
      </c>
      <c r="B12" s="178" t="s">
        <v>504</v>
      </c>
      <c r="C12" s="179" t="s">
        <v>209</v>
      </c>
      <c r="D12" s="200">
        <v>24</v>
      </c>
      <c r="E12" s="200">
        <v>24</v>
      </c>
      <c r="F12" s="200">
        <v>24</v>
      </c>
      <c r="G12" s="200">
        <v>24</v>
      </c>
      <c r="H12" s="199">
        <f>F12/D12</f>
        <v>1</v>
      </c>
      <c r="I12" s="199">
        <f>+F12/E12</f>
        <v>1</v>
      </c>
      <c r="J12" s="199">
        <f t="shared" ref="J12:J17" si="0">G12/F12</f>
        <v>1</v>
      </c>
      <c r="K12" s="176"/>
    </row>
    <row r="13" spans="1:28" ht="24" customHeight="1">
      <c r="A13" s="180">
        <v>4</v>
      </c>
      <c r="B13" s="178" t="s">
        <v>505</v>
      </c>
      <c r="C13" s="181" t="s">
        <v>90</v>
      </c>
      <c r="D13" s="201">
        <v>22</v>
      </c>
      <c r="E13" s="200">
        <v>22</v>
      </c>
      <c r="F13" s="201">
        <v>22</v>
      </c>
      <c r="G13" s="200">
        <v>22</v>
      </c>
      <c r="H13" s="199">
        <f>F13/D13</f>
        <v>1</v>
      </c>
      <c r="I13" s="199">
        <f>+F13/E13</f>
        <v>1</v>
      </c>
      <c r="J13" s="199">
        <f t="shared" si="0"/>
        <v>1</v>
      </c>
      <c r="K13" s="176"/>
    </row>
    <row r="14" spans="1:28" ht="22.5" customHeight="1">
      <c r="A14" s="182"/>
      <c r="B14" s="183" t="s">
        <v>506</v>
      </c>
      <c r="C14" s="170" t="s">
        <v>90</v>
      </c>
      <c r="D14" s="200">
        <v>24</v>
      </c>
      <c r="E14" s="200">
        <v>24</v>
      </c>
      <c r="F14" s="200">
        <v>24</v>
      </c>
      <c r="G14" s="200">
        <v>24</v>
      </c>
      <c r="H14" s="199">
        <f>F14/D14</f>
        <v>1</v>
      </c>
      <c r="I14" s="199">
        <f>+F14/E14</f>
        <v>1</v>
      </c>
      <c r="J14" s="199">
        <f t="shared" si="0"/>
        <v>1</v>
      </c>
      <c r="K14" s="176"/>
    </row>
    <row r="15" spans="1:28" ht="26.25" customHeight="1">
      <c r="A15" s="180">
        <v>5</v>
      </c>
      <c r="B15" s="178" t="s">
        <v>507</v>
      </c>
      <c r="C15" s="181" t="s">
        <v>508</v>
      </c>
      <c r="D15" s="202">
        <v>49350</v>
      </c>
      <c r="E15" s="202">
        <v>50680</v>
      </c>
      <c r="F15" s="202">
        <v>53470</v>
      </c>
      <c r="G15" s="202">
        <v>56535</v>
      </c>
      <c r="H15" s="199">
        <f>F15/D15</f>
        <v>1.0834853090172238</v>
      </c>
      <c r="I15" s="199">
        <f>+F15/E15</f>
        <v>1.0550513022888715</v>
      </c>
      <c r="J15" s="199">
        <f t="shared" si="0"/>
        <v>1.0573218627267627</v>
      </c>
      <c r="K15" s="176"/>
    </row>
    <row r="16" spans="1:28" ht="24.75" customHeight="1">
      <c r="A16" s="182"/>
      <c r="B16" s="183" t="s">
        <v>509</v>
      </c>
      <c r="C16" s="181" t="s">
        <v>508</v>
      </c>
      <c r="D16" s="200"/>
      <c r="E16" s="203"/>
      <c r="F16" s="200"/>
      <c r="G16" s="203"/>
      <c r="H16" s="199"/>
      <c r="I16" s="199"/>
      <c r="J16" s="199"/>
      <c r="K16" s="176"/>
    </row>
    <row r="17" spans="1:11" ht="22.5" customHeight="1">
      <c r="A17" s="180">
        <v>6</v>
      </c>
      <c r="B17" s="174" t="s">
        <v>510</v>
      </c>
      <c r="C17" s="179" t="s">
        <v>508</v>
      </c>
      <c r="D17" s="204">
        <v>57</v>
      </c>
      <c r="E17" s="203">
        <v>60</v>
      </c>
      <c r="F17" s="204">
        <v>60</v>
      </c>
      <c r="G17" s="203">
        <v>60</v>
      </c>
      <c r="H17" s="199">
        <f>F17/D17</f>
        <v>1.0526315789473684</v>
      </c>
      <c r="I17" s="199">
        <f>+F17/E17</f>
        <v>1</v>
      </c>
      <c r="J17" s="199">
        <f t="shared" si="0"/>
        <v>1</v>
      </c>
      <c r="K17" s="176"/>
    </row>
    <row r="18" spans="1:11" ht="23.25" customHeight="1">
      <c r="A18" s="184" t="s">
        <v>58</v>
      </c>
      <c r="B18" s="185" t="s">
        <v>511</v>
      </c>
      <c r="C18" s="186"/>
      <c r="D18" s="205"/>
      <c r="E18" s="205"/>
      <c r="F18" s="206"/>
      <c r="G18" s="206"/>
      <c r="H18" s="206"/>
      <c r="I18" s="206"/>
      <c r="J18" s="199">
        <v>0</v>
      </c>
      <c r="K18" s="187"/>
    </row>
    <row r="19" spans="1:11" ht="21.75" customHeight="1">
      <c r="A19" s="188">
        <v>1</v>
      </c>
      <c r="B19" s="189" t="s">
        <v>512</v>
      </c>
      <c r="C19" s="179" t="s">
        <v>511</v>
      </c>
      <c r="D19" s="207"/>
      <c r="E19" s="207"/>
      <c r="F19" s="203"/>
      <c r="G19" s="203"/>
      <c r="H19" s="203"/>
      <c r="I19" s="203"/>
      <c r="J19" s="199">
        <v>0</v>
      </c>
      <c r="K19" s="176"/>
    </row>
    <row r="20" spans="1:11" ht="21" customHeight="1">
      <c r="A20" s="188"/>
      <c r="B20" s="189" t="s">
        <v>513</v>
      </c>
      <c r="C20" s="179" t="s">
        <v>511</v>
      </c>
      <c r="D20" s="207"/>
      <c r="E20" s="207"/>
      <c r="F20" s="203"/>
      <c r="G20" s="203"/>
      <c r="H20" s="203"/>
      <c r="I20" s="203"/>
      <c r="J20" s="199">
        <v>0</v>
      </c>
      <c r="K20" s="176"/>
    </row>
    <row r="21" spans="1:11" ht="16.5" thickBot="1">
      <c r="A21" s="190"/>
      <c r="B21" s="191"/>
      <c r="C21" s="192"/>
      <c r="D21" s="193"/>
      <c r="E21" s="193"/>
      <c r="F21" s="194"/>
      <c r="G21" s="194"/>
      <c r="H21" s="194"/>
      <c r="I21" s="194"/>
      <c r="J21" s="194"/>
      <c r="K21" s="195"/>
    </row>
  </sheetData>
  <mergeCells count="11">
    <mergeCell ref="K4:K5"/>
    <mergeCell ref="A1:I1"/>
    <mergeCell ref="A2:K2"/>
    <mergeCell ref="A3:K3"/>
    <mergeCell ref="A4:A5"/>
    <mergeCell ref="B4:B5"/>
    <mergeCell ref="C4:C5"/>
    <mergeCell ref="D4:D5"/>
    <mergeCell ref="E4:F4"/>
    <mergeCell ref="G4:G5"/>
    <mergeCell ref="H4:J4"/>
  </mergeCells>
  <pageMargins left="0.2" right="0.2" top="0.25" bottom="0.28000000000000003" header="0.2" footer="0.2"/>
  <pageSetup paperSize="9" orientation="landscape" verticalDpi="0" r:id="rId1"/>
</worksheet>
</file>

<file path=xl/worksheets/sheet1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68">
    <tabColor rgb="FFFFC000"/>
    <pageSetUpPr fitToPage="1"/>
  </sheetPr>
  <dimension ref="A1:AB72"/>
  <sheetViews>
    <sheetView tabSelected="1" topLeftCell="B1" zoomScale="85" zoomScaleNormal="85" workbookViewId="0">
      <pane xSplit="5" ySplit="8" topLeftCell="G9" activePane="bottomRight" state="frozen"/>
      <selection pane="topRight" activeCell="L6" sqref="L1:L65536"/>
      <selection pane="bottomLeft" activeCell="L6" sqref="L1:L65536"/>
      <selection pane="bottomRight" activeCell="I18" sqref="I18"/>
    </sheetView>
  </sheetViews>
  <sheetFormatPr defaultColWidth="9" defaultRowHeight="14.25"/>
  <cols>
    <col min="1" max="1" width="4.5" style="59" customWidth="1"/>
    <col min="2" max="2" width="37.625" style="5" customWidth="1"/>
    <col min="3" max="3" width="8.125" style="5" customWidth="1"/>
    <col min="4" max="6" width="8.75" style="5" customWidth="1"/>
    <col min="7" max="7" width="9.375" style="5" customWidth="1"/>
    <col min="8" max="12" width="8.75" style="5" customWidth="1"/>
    <col min="13" max="13" width="8.875" style="5" customWidth="1"/>
    <col min="14" max="17" width="8.75" style="5" customWidth="1"/>
    <col min="18" max="18" width="9.625" style="5" customWidth="1"/>
    <col min="19" max="21" width="8.75" style="5" customWidth="1"/>
    <col min="22" max="22" width="9.375" style="5" customWidth="1"/>
    <col min="23" max="25" width="8.75" style="5" customWidth="1"/>
    <col min="26" max="26" width="8.625" style="5" customWidth="1"/>
    <col min="27" max="16384" width="9" style="5"/>
  </cols>
  <sheetData>
    <row r="1" spans="1:28" ht="15">
      <c r="A1" s="918" t="s">
        <v>202</v>
      </c>
      <c r="B1" s="918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</row>
    <row r="2" spans="1:28" ht="16.5">
      <c r="A2" s="946" t="s">
        <v>210</v>
      </c>
      <c r="B2" s="946"/>
      <c r="C2" s="946"/>
      <c r="D2" s="946"/>
      <c r="E2" s="946"/>
      <c r="F2" s="946"/>
      <c r="G2" s="946"/>
      <c r="H2" s="946"/>
      <c r="I2" s="946"/>
      <c r="J2" s="946"/>
      <c r="K2" s="946"/>
      <c r="L2" s="946"/>
      <c r="M2" s="946"/>
      <c r="N2" s="946"/>
      <c r="O2" s="946"/>
      <c r="P2" s="946"/>
      <c r="Q2" s="946"/>
      <c r="R2" s="946"/>
      <c r="S2" s="946"/>
      <c r="T2" s="946"/>
      <c r="U2" s="946"/>
      <c r="V2" s="946"/>
      <c r="W2" s="946"/>
      <c r="X2" s="946"/>
      <c r="Y2" s="946"/>
      <c r="Z2" s="946"/>
    </row>
    <row r="3" spans="1:28" ht="18.75" customHeight="1">
      <c r="A3" s="947" t="s">
        <v>526</v>
      </c>
      <c r="B3" s="948"/>
      <c r="C3" s="948"/>
      <c r="D3" s="948"/>
      <c r="E3" s="948"/>
      <c r="F3" s="948"/>
      <c r="G3" s="948"/>
      <c r="H3" s="948"/>
      <c r="I3" s="948"/>
      <c r="J3" s="948"/>
      <c r="K3" s="948"/>
      <c r="L3" s="948"/>
      <c r="M3" s="948"/>
      <c r="N3" s="948"/>
      <c r="O3" s="948"/>
      <c r="P3" s="948"/>
      <c r="Q3" s="948"/>
      <c r="R3" s="948"/>
      <c r="S3" s="948"/>
      <c r="T3" s="948"/>
      <c r="U3" s="948"/>
      <c r="V3" s="948"/>
      <c r="W3" s="948"/>
      <c r="X3" s="948"/>
      <c r="Y3" s="948"/>
      <c r="Z3" s="948"/>
    </row>
    <row r="4" spans="1:28" s="64" customFormat="1" ht="17.25" thickBot="1">
      <c r="A4" s="615"/>
      <c r="B4" s="616"/>
      <c r="C4" s="616"/>
      <c r="D4" s="616"/>
      <c r="E4" s="616"/>
      <c r="F4" s="616"/>
      <c r="G4" s="616"/>
      <c r="H4" s="616"/>
      <c r="I4" s="616"/>
      <c r="J4" s="616"/>
      <c r="K4" s="616"/>
      <c r="L4" s="616"/>
      <c r="M4" s="616"/>
      <c r="N4" s="616"/>
      <c r="O4" s="616"/>
      <c r="P4" s="616"/>
      <c r="Q4" s="616"/>
      <c r="R4" s="616"/>
      <c r="S4" s="616"/>
      <c r="T4" s="616"/>
      <c r="U4" s="616"/>
      <c r="V4" s="616"/>
      <c r="W4" s="616"/>
      <c r="X4" s="616"/>
      <c r="Y4" s="616"/>
      <c r="Z4" s="616"/>
    </row>
    <row r="5" spans="1:28" ht="24" customHeight="1" thickTop="1">
      <c r="A5" s="949" t="s">
        <v>1</v>
      </c>
      <c r="B5" s="952" t="s">
        <v>110</v>
      </c>
      <c r="C5" s="955" t="s">
        <v>111</v>
      </c>
      <c r="D5" s="958" t="s">
        <v>208</v>
      </c>
      <c r="E5" s="961" t="s">
        <v>112</v>
      </c>
      <c r="F5" s="962"/>
      <c r="G5" s="958" t="s">
        <v>6</v>
      </c>
      <c r="H5" s="961" t="s">
        <v>476</v>
      </c>
      <c r="I5" s="963"/>
      <c r="J5" s="963"/>
      <c r="K5" s="963"/>
      <c r="L5" s="963"/>
      <c r="M5" s="963"/>
      <c r="N5" s="963"/>
      <c r="O5" s="963"/>
      <c r="P5" s="963"/>
      <c r="Q5" s="963"/>
      <c r="R5" s="963"/>
      <c r="S5" s="963"/>
      <c r="T5" s="963"/>
      <c r="U5" s="963"/>
      <c r="V5" s="963"/>
      <c r="W5" s="963"/>
      <c r="X5" s="963"/>
      <c r="Y5" s="962"/>
      <c r="Z5" s="943" t="s">
        <v>9</v>
      </c>
    </row>
    <row r="6" spans="1:28" ht="24.75" hidden="1" customHeight="1">
      <c r="A6" s="950"/>
      <c r="B6" s="953"/>
      <c r="C6" s="956"/>
      <c r="D6" s="959"/>
      <c r="E6" s="617"/>
      <c r="F6" s="733"/>
      <c r="G6" s="959"/>
      <c r="H6" s="618"/>
      <c r="I6" s="733"/>
      <c r="J6" s="733"/>
      <c r="K6" s="619"/>
      <c r="L6" s="733"/>
      <c r="M6" s="733">
        <v>-14</v>
      </c>
      <c r="N6" s="733">
        <v>-15</v>
      </c>
      <c r="O6" s="733"/>
      <c r="P6" s="733"/>
      <c r="Q6" s="733"/>
      <c r="R6" s="733"/>
      <c r="S6" s="733"/>
      <c r="T6" s="733"/>
      <c r="U6" s="733"/>
      <c r="V6" s="733"/>
      <c r="W6" s="733"/>
      <c r="X6" s="733"/>
      <c r="Y6" s="733"/>
      <c r="Z6" s="944"/>
    </row>
    <row r="7" spans="1:28" ht="57.75" customHeight="1">
      <c r="A7" s="951"/>
      <c r="B7" s="954"/>
      <c r="C7" s="957"/>
      <c r="D7" s="960"/>
      <c r="E7" s="734" t="s">
        <v>114</v>
      </c>
      <c r="F7" s="734" t="s">
        <v>115</v>
      </c>
      <c r="G7" s="960"/>
      <c r="H7" s="734" t="s">
        <v>463</v>
      </c>
      <c r="I7" s="734" t="s">
        <v>445</v>
      </c>
      <c r="J7" s="734" t="s">
        <v>446</v>
      </c>
      <c r="K7" s="531" t="s">
        <v>447</v>
      </c>
      <c r="L7" s="734" t="s">
        <v>448</v>
      </c>
      <c r="M7" s="734" t="s">
        <v>449</v>
      </c>
      <c r="N7" s="734" t="s">
        <v>450</v>
      </c>
      <c r="O7" s="743" t="s">
        <v>451</v>
      </c>
      <c r="P7" s="743" t="s">
        <v>452</v>
      </c>
      <c r="Q7" s="743" t="s">
        <v>453</v>
      </c>
      <c r="R7" s="743" t="s">
        <v>454</v>
      </c>
      <c r="S7" s="743" t="s">
        <v>455</v>
      </c>
      <c r="T7" s="743" t="s">
        <v>456</v>
      </c>
      <c r="U7" s="743" t="s">
        <v>457</v>
      </c>
      <c r="V7" s="743" t="s">
        <v>458</v>
      </c>
      <c r="W7" s="743" t="s">
        <v>459</v>
      </c>
      <c r="X7" s="743" t="s">
        <v>460</v>
      </c>
      <c r="Y7" s="734" t="s">
        <v>461</v>
      </c>
      <c r="Z7" s="945"/>
    </row>
    <row r="8" spans="1:28" s="65" customFormat="1" ht="20.100000000000001" customHeight="1">
      <c r="A8" s="620" t="s">
        <v>17</v>
      </c>
      <c r="B8" s="621" t="s">
        <v>211</v>
      </c>
      <c r="C8" s="622"/>
      <c r="D8" s="623"/>
      <c r="E8" s="623"/>
      <c r="F8" s="623"/>
      <c r="G8" s="623"/>
      <c r="H8" s="623"/>
      <c r="I8" s="623"/>
      <c r="J8" s="623"/>
      <c r="K8" s="623"/>
      <c r="L8" s="623"/>
      <c r="M8" s="623"/>
      <c r="N8" s="623"/>
      <c r="O8" s="623"/>
      <c r="P8" s="623"/>
      <c r="Q8" s="623"/>
      <c r="R8" s="623"/>
      <c r="S8" s="623"/>
      <c r="T8" s="623"/>
      <c r="U8" s="623"/>
      <c r="V8" s="623"/>
      <c r="W8" s="623"/>
      <c r="X8" s="623"/>
      <c r="Y8" s="623"/>
      <c r="Z8" s="624"/>
    </row>
    <row r="9" spans="1:28" s="66" customFormat="1" ht="16.5">
      <c r="A9" s="625">
        <v>1</v>
      </c>
      <c r="B9" s="626" t="s">
        <v>212</v>
      </c>
      <c r="C9" s="627" t="s">
        <v>213</v>
      </c>
      <c r="D9" s="628">
        <v>2253</v>
      </c>
      <c r="E9" s="628">
        <v>2287</v>
      </c>
      <c r="F9" s="628">
        <v>2253</v>
      </c>
      <c r="G9" s="629">
        <v>2265</v>
      </c>
      <c r="H9" s="629">
        <v>111</v>
      </c>
      <c r="I9" s="629">
        <v>199</v>
      </c>
      <c r="J9" s="629">
        <v>174</v>
      </c>
      <c r="K9" s="629">
        <v>126</v>
      </c>
      <c r="L9" s="629">
        <v>90</v>
      </c>
      <c r="M9" s="629">
        <v>255</v>
      </c>
      <c r="N9" s="629">
        <v>69</v>
      </c>
      <c r="O9" s="629">
        <v>73</v>
      </c>
      <c r="P9" s="629">
        <v>164</v>
      </c>
      <c r="Q9" s="629">
        <v>73</v>
      </c>
      <c r="R9" s="629">
        <v>138</v>
      </c>
      <c r="S9" s="629">
        <v>176</v>
      </c>
      <c r="T9" s="629">
        <v>85</v>
      </c>
      <c r="U9" s="629">
        <v>137</v>
      </c>
      <c r="V9" s="629">
        <v>149</v>
      </c>
      <c r="W9" s="629">
        <v>117</v>
      </c>
      <c r="X9" s="629">
        <v>54</v>
      </c>
      <c r="Y9" s="629">
        <v>70</v>
      </c>
      <c r="Z9" s="630"/>
    </row>
    <row r="10" spans="1:28" s="66" customFormat="1" ht="19.5" customHeight="1">
      <c r="A10" s="625">
        <v>2</v>
      </c>
      <c r="B10" s="626" t="s">
        <v>214</v>
      </c>
      <c r="C10" s="627" t="s">
        <v>213</v>
      </c>
      <c r="D10" s="628">
        <v>218</v>
      </c>
      <c r="E10" s="628">
        <v>170</v>
      </c>
      <c r="F10" s="628">
        <v>154</v>
      </c>
      <c r="G10" s="629">
        <v>122</v>
      </c>
      <c r="H10" s="629">
        <v>7</v>
      </c>
      <c r="I10" s="629">
        <v>4</v>
      </c>
      <c r="J10" s="629">
        <v>5</v>
      </c>
      <c r="K10" s="629">
        <v>1</v>
      </c>
      <c r="L10" s="629">
        <v>2</v>
      </c>
      <c r="M10" s="629">
        <v>2</v>
      </c>
      <c r="N10" s="629">
        <v>11</v>
      </c>
      <c r="O10" s="629">
        <v>4</v>
      </c>
      <c r="P10" s="629">
        <v>20</v>
      </c>
      <c r="Q10" s="629">
        <v>5</v>
      </c>
      <c r="R10" s="629">
        <v>11</v>
      </c>
      <c r="S10" s="629">
        <v>20</v>
      </c>
      <c r="T10" s="629">
        <v>8</v>
      </c>
      <c r="U10" s="629">
        <v>9</v>
      </c>
      <c r="V10" s="629">
        <v>4</v>
      </c>
      <c r="W10" s="629">
        <v>8</v>
      </c>
      <c r="X10" s="629">
        <v>1</v>
      </c>
      <c r="Y10" s="629">
        <v>0</v>
      </c>
      <c r="Z10" s="630"/>
    </row>
    <row r="11" spans="1:28" s="66" customFormat="1" ht="21" customHeight="1">
      <c r="A11" s="625">
        <v>3</v>
      </c>
      <c r="B11" s="631" t="s">
        <v>215</v>
      </c>
      <c r="C11" s="627" t="s">
        <v>20</v>
      </c>
      <c r="D11" s="632">
        <v>9.68</v>
      </c>
      <c r="E11" s="632">
        <v>7.43</v>
      </c>
      <c r="F11" s="632">
        <v>6.84</v>
      </c>
      <c r="G11" s="633">
        <f t="shared" ref="G11" si="0">G10/G9*100</f>
        <v>5.3863134657836644</v>
      </c>
      <c r="H11" s="633">
        <f t="shared" ref="H11:X11" si="1">H10/H9*100</f>
        <v>6.3063063063063058</v>
      </c>
      <c r="I11" s="633">
        <f t="shared" si="1"/>
        <v>2.0100502512562812</v>
      </c>
      <c r="J11" s="633">
        <f t="shared" si="1"/>
        <v>2.8735632183908044</v>
      </c>
      <c r="K11" s="633">
        <f t="shared" si="1"/>
        <v>0.79365079365079361</v>
      </c>
      <c r="L11" s="633">
        <f t="shared" si="1"/>
        <v>2.2222222222222223</v>
      </c>
      <c r="M11" s="633">
        <f t="shared" si="1"/>
        <v>0.78431372549019607</v>
      </c>
      <c r="N11" s="633">
        <f t="shared" si="1"/>
        <v>15.942028985507244</v>
      </c>
      <c r="O11" s="633">
        <f t="shared" si="1"/>
        <v>5.4794520547945202</v>
      </c>
      <c r="P11" s="633">
        <f t="shared" si="1"/>
        <v>12.195121951219512</v>
      </c>
      <c r="Q11" s="633">
        <f t="shared" si="1"/>
        <v>6.8493150684931505</v>
      </c>
      <c r="R11" s="633">
        <f t="shared" si="1"/>
        <v>7.9710144927536222</v>
      </c>
      <c r="S11" s="633">
        <f t="shared" si="1"/>
        <v>11.363636363636363</v>
      </c>
      <c r="T11" s="633">
        <f t="shared" si="1"/>
        <v>9.4117647058823533</v>
      </c>
      <c r="U11" s="633">
        <f t="shared" si="1"/>
        <v>6.5693430656934311</v>
      </c>
      <c r="V11" s="633">
        <f t="shared" si="1"/>
        <v>2.6845637583892619</v>
      </c>
      <c r="W11" s="633">
        <f t="shared" si="1"/>
        <v>6.8376068376068382</v>
      </c>
      <c r="X11" s="633">
        <f t="shared" si="1"/>
        <v>1.8518518518518516</v>
      </c>
      <c r="Y11" s="633"/>
      <c r="Z11" s="630"/>
    </row>
    <row r="12" spans="1:28" s="66" customFormat="1" ht="21" customHeight="1">
      <c r="A12" s="625">
        <v>4</v>
      </c>
      <c r="B12" s="631" t="s">
        <v>216</v>
      </c>
      <c r="C12" s="627" t="s">
        <v>20</v>
      </c>
      <c r="D12" s="632">
        <v>0.83</v>
      </c>
      <c r="E12" s="632">
        <v>1.1200000000000001</v>
      </c>
      <c r="F12" s="632">
        <v>2.84</v>
      </c>
      <c r="G12" s="633">
        <f>F11-G11</f>
        <v>1.4536865342163354</v>
      </c>
      <c r="H12" s="633"/>
      <c r="I12" s="633"/>
      <c r="J12" s="633"/>
      <c r="K12" s="633"/>
      <c r="L12" s="633"/>
      <c r="M12" s="633"/>
      <c r="N12" s="633"/>
      <c r="O12" s="633"/>
      <c r="P12" s="633"/>
      <c r="Q12" s="633"/>
      <c r="R12" s="633"/>
      <c r="S12" s="633"/>
      <c r="T12" s="633"/>
      <c r="U12" s="633"/>
      <c r="V12" s="633"/>
      <c r="W12" s="633"/>
      <c r="X12" s="633"/>
      <c r="Y12" s="633"/>
      <c r="Z12" s="630"/>
    </row>
    <row r="13" spans="1:28" s="66" customFormat="1" ht="19.5" customHeight="1">
      <c r="A13" s="625">
        <v>5</v>
      </c>
      <c r="B13" s="634" t="s">
        <v>217</v>
      </c>
      <c r="C13" s="627" t="s">
        <v>213</v>
      </c>
      <c r="D13" s="628">
        <v>140</v>
      </c>
      <c r="E13" s="628">
        <v>131</v>
      </c>
      <c r="F13" s="628">
        <v>91</v>
      </c>
      <c r="G13" s="629">
        <v>75</v>
      </c>
      <c r="H13" s="629">
        <v>6</v>
      </c>
      <c r="I13" s="629">
        <v>6</v>
      </c>
      <c r="J13" s="629">
        <v>13</v>
      </c>
      <c r="K13" s="629">
        <v>3</v>
      </c>
      <c r="L13" s="629">
        <v>3</v>
      </c>
      <c r="M13" s="629">
        <v>5</v>
      </c>
      <c r="N13" s="629">
        <v>1</v>
      </c>
      <c r="O13" s="629">
        <v>4</v>
      </c>
      <c r="P13" s="629">
        <v>3</v>
      </c>
      <c r="Q13" s="629">
        <v>2</v>
      </c>
      <c r="R13" s="629">
        <v>5</v>
      </c>
      <c r="S13" s="629">
        <v>4</v>
      </c>
      <c r="T13" s="629">
        <v>0</v>
      </c>
      <c r="U13" s="629">
        <v>5</v>
      </c>
      <c r="V13" s="629">
        <v>5</v>
      </c>
      <c r="W13" s="629">
        <v>5</v>
      </c>
      <c r="X13" s="629">
        <v>2</v>
      </c>
      <c r="Y13" s="629">
        <v>3</v>
      </c>
      <c r="Z13" s="630"/>
    </row>
    <row r="14" spans="1:28" s="66" customFormat="1" ht="28.5" customHeight="1">
      <c r="A14" s="625">
        <v>6</v>
      </c>
      <c r="B14" s="634" t="s">
        <v>218</v>
      </c>
      <c r="C14" s="627" t="s">
        <v>20</v>
      </c>
      <c r="D14" s="632">
        <v>6.21</v>
      </c>
      <c r="E14" s="632">
        <v>5.81</v>
      </c>
      <c r="F14" s="635">
        <f>F13/F9*100</f>
        <v>4.0390590324012425</v>
      </c>
      <c r="G14" s="633">
        <f>G13/G9*100</f>
        <v>3.3112582781456954</v>
      </c>
      <c r="H14" s="633">
        <f t="shared" ref="H14:Y14" si="2">H13/H9*100</f>
        <v>5.4054054054054053</v>
      </c>
      <c r="I14" s="633">
        <f t="shared" si="2"/>
        <v>3.0150753768844218</v>
      </c>
      <c r="J14" s="633">
        <f t="shared" si="2"/>
        <v>7.4712643678160928</v>
      </c>
      <c r="K14" s="633">
        <f t="shared" si="2"/>
        <v>2.3809523809523809</v>
      </c>
      <c r="L14" s="633">
        <f t="shared" si="2"/>
        <v>3.3333333333333335</v>
      </c>
      <c r="M14" s="633">
        <f t="shared" si="2"/>
        <v>1.9607843137254901</v>
      </c>
      <c r="N14" s="633">
        <f t="shared" si="2"/>
        <v>1.4492753623188406</v>
      </c>
      <c r="O14" s="633">
        <f t="shared" si="2"/>
        <v>5.4794520547945202</v>
      </c>
      <c r="P14" s="633">
        <f t="shared" si="2"/>
        <v>1.8292682926829267</v>
      </c>
      <c r="Q14" s="633">
        <f t="shared" si="2"/>
        <v>2.7397260273972601</v>
      </c>
      <c r="R14" s="633">
        <f t="shared" si="2"/>
        <v>3.6231884057971016</v>
      </c>
      <c r="S14" s="633">
        <f t="shared" si="2"/>
        <v>2.2727272727272729</v>
      </c>
      <c r="T14" s="633">
        <f t="shared" si="2"/>
        <v>0</v>
      </c>
      <c r="U14" s="633">
        <f t="shared" si="2"/>
        <v>3.6496350364963499</v>
      </c>
      <c r="V14" s="633">
        <f t="shared" si="2"/>
        <v>3.3557046979865772</v>
      </c>
      <c r="W14" s="633">
        <f t="shared" si="2"/>
        <v>4.2735042735042734</v>
      </c>
      <c r="X14" s="633">
        <f t="shared" si="2"/>
        <v>3.7037037037037033</v>
      </c>
      <c r="Y14" s="633">
        <f t="shared" si="2"/>
        <v>4.2857142857142856</v>
      </c>
      <c r="Z14" s="630"/>
      <c r="AB14" s="88"/>
    </row>
    <row r="15" spans="1:28" s="66" customFormat="1" ht="19.5" customHeight="1">
      <c r="A15" s="625">
        <v>8</v>
      </c>
      <c r="B15" s="631" t="s">
        <v>219</v>
      </c>
      <c r="C15" s="627" t="s">
        <v>213</v>
      </c>
      <c r="D15" s="628">
        <v>32</v>
      </c>
      <c r="E15" s="628">
        <v>48</v>
      </c>
      <c r="F15" s="628">
        <v>76</v>
      </c>
      <c r="G15" s="636">
        <v>32</v>
      </c>
      <c r="H15" s="629">
        <v>2</v>
      </c>
      <c r="I15" s="629">
        <v>1</v>
      </c>
      <c r="J15" s="629"/>
      <c r="K15" s="629">
        <v>0</v>
      </c>
      <c r="L15" s="629">
        <v>0</v>
      </c>
      <c r="M15" s="629">
        <v>0</v>
      </c>
      <c r="N15" s="629">
        <v>4</v>
      </c>
      <c r="O15" s="629">
        <v>1</v>
      </c>
      <c r="P15" s="629">
        <v>7</v>
      </c>
      <c r="Q15" s="629">
        <v>1</v>
      </c>
      <c r="R15" s="629">
        <v>4</v>
      </c>
      <c r="S15" s="629">
        <v>6</v>
      </c>
      <c r="T15" s="629">
        <v>1</v>
      </c>
      <c r="U15" s="629">
        <v>2</v>
      </c>
      <c r="V15" s="629">
        <v>1</v>
      </c>
      <c r="W15" s="629">
        <v>2</v>
      </c>
      <c r="X15" s="629"/>
      <c r="Y15" s="629"/>
      <c r="Z15" s="630"/>
    </row>
    <row r="16" spans="1:28" s="66" customFormat="1" ht="19.5" customHeight="1">
      <c r="A16" s="625">
        <v>9</v>
      </c>
      <c r="B16" s="637" t="s">
        <v>220</v>
      </c>
      <c r="C16" s="627" t="s">
        <v>213</v>
      </c>
      <c r="D16" s="628">
        <v>2</v>
      </c>
      <c r="E16" s="628">
        <v>2</v>
      </c>
      <c r="F16" s="628">
        <v>2</v>
      </c>
      <c r="G16" s="636">
        <v>2</v>
      </c>
      <c r="H16" s="629"/>
      <c r="I16" s="629"/>
      <c r="J16" s="629"/>
      <c r="K16" s="629"/>
      <c r="L16" s="629"/>
      <c r="M16" s="629"/>
      <c r="N16" s="629"/>
      <c r="O16" s="629"/>
      <c r="P16" s="629"/>
      <c r="Q16" s="629"/>
      <c r="R16" s="629"/>
      <c r="S16" s="629"/>
      <c r="T16" s="629"/>
      <c r="U16" s="629"/>
      <c r="V16" s="629"/>
      <c r="W16" s="629"/>
      <c r="X16" s="629"/>
      <c r="Y16" s="629"/>
      <c r="Z16" s="630"/>
    </row>
    <row r="17" spans="1:27" s="66" customFormat="1" ht="19.5" hidden="1" customHeight="1">
      <c r="A17" s="625"/>
      <c r="B17" s="637" t="s">
        <v>221</v>
      </c>
      <c r="C17" s="627" t="s">
        <v>20</v>
      </c>
      <c r="D17" s="628"/>
      <c r="E17" s="628">
        <v>10.87</v>
      </c>
      <c r="F17" s="632"/>
      <c r="G17" s="638">
        <v>10.87</v>
      </c>
      <c r="H17" s="633">
        <v>12.93</v>
      </c>
      <c r="I17" s="633">
        <v>11.18</v>
      </c>
      <c r="J17" s="633">
        <v>11.65</v>
      </c>
      <c r="K17" s="633">
        <v>1.26</v>
      </c>
      <c r="L17" s="633">
        <v>12.75</v>
      </c>
      <c r="M17" s="633">
        <v>12.66</v>
      </c>
      <c r="N17" s="633">
        <v>12.88</v>
      </c>
      <c r="O17" s="633">
        <v>12.68</v>
      </c>
      <c r="P17" s="633">
        <v>12.75</v>
      </c>
      <c r="Q17" s="633">
        <v>12.68</v>
      </c>
      <c r="R17" s="633">
        <v>7.44</v>
      </c>
      <c r="S17" s="633">
        <v>12.45</v>
      </c>
      <c r="T17" s="633"/>
      <c r="U17" s="633"/>
      <c r="V17" s="633"/>
      <c r="W17" s="633"/>
      <c r="X17" s="633"/>
      <c r="Y17" s="633"/>
      <c r="Z17" s="630"/>
    </row>
    <row r="18" spans="1:27" s="62" customFormat="1" ht="33.75" customHeight="1">
      <c r="A18" s="639" t="s">
        <v>58</v>
      </c>
      <c r="B18" s="640" t="s">
        <v>222</v>
      </c>
      <c r="C18" s="468"/>
      <c r="D18" s="641"/>
      <c r="E18" s="641"/>
      <c r="F18" s="641"/>
      <c r="G18" s="642"/>
      <c r="H18" s="642"/>
      <c r="I18" s="642"/>
      <c r="J18" s="642"/>
      <c r="K18" s="642"/>
      <c r="L18" s="642"/>
      <c r="M18" s="642"/>
      <c r="N18" s="642"/>
      <c r="O18" s="642"/>
      <c r="P18" s="642"/>
      <c r="Q18" s="642"/>
      <c r="R18" s="642"/>
      <c r="S18" s="642"/>
      <c r="T18" s="642"/>
      <c r="U18" s="642"/>
      <c r="V18" s="642"/>
      <c r="W18" s="642"/>
      <c r="X18" s="642"/>
      <c r="Y18" s="642"/>
      <c r="Z18" s="643"/>
    </row>
    <row r="19" spans="1:27" s="62" customFormat="1" ht="24" customHeight="1">
      <c r="A19" s="639"/>
      <c r="B19" s="634" t="s">
        <v>464</v>
      </c>
      <c r="C19" s="468" t="s">
        <v>425</v>
      </c>
      <c r="D19" s="644">
        <v>18</v>
      </c>
      <c r="E19" s="644">
        <v>18</v>
      </c>
      <c r="F19" s="644">
        <v>18</v>
      </c>
      <c r="G19" s="645">
        <v>18</v>
      </c>
      <c r="H19" s="645">
        <v>1</v>
      </c>
      <c r="I19" s="645">
        <v>1</v>
      </c>
      <c r="J19" s="645">
        <v>1</v>
      </c>
      <c r="K19" s="645">
        <v>1</v>
      </c>
      <c r="L19" s="645">
        <v>1</v>
      </c>
      <c r="M19" s="645">
        <v>1</v>
      </c>
      <c r="N19" s="645">
        <v>1</v>
      </c>
      <c r="O19" s="645">
        <v>1</v>
      </c>
      <c r="P19" s="645">
        <v>1</v>
      </c>
      <c r="Q19" s="645">
        <v>1</v>
      </c>
      <c r="R19" s="645">
        <v>1</v>
      </c>
      <c r="S19" s="645">
        <v>1</v>
      </c>
      <c r="T19" s="645">
        <v>1</v>
      </c>
      <c r="U19" s="645">
        <v>1</v>
      </c>
      <c r="V19" s="645">
        <v>1</v>
      </c>
      <c r="W19" s="645">
        <v>1</v>
      </c>
      <c r="X19" s="645">
        <v>1</v>
      </c>
      <c r="Y19" s="645">
        <v>1</v>
      </c>
      <c r="Z19" s="643"/>
    </row>
    <row r="20" spans="1:27" s="62" customFormat="1" ht="21.75" customHeight="1">
      <c r="A20" s="646"/>
      <c r="B20" s="634" t="s">
        <v>204</v>
      </c>
      <c r="C20" s="468"/>
      <c r="D20" s="644"/>
      <c r="E20" s="644" t="s">
        <v>489</v>
      </c>
      <c r="F20" s="644"/>
      <c r="G20" s="645"/>
      <c r="H20" s="645"/>
      <c r="I20" s="645"/>
      <c r="J20" s="645"/>
      <c r="K20" s="645"/>
      <c r="L20" s="645"/>
      <c r="M20" s="645"/>
      <c r="N20" s="645"/>
      <c r="O20" s="645"/>
      <c r="P20" s="645"/>
      <c r="Q20" s="645"/>
      <c r="R20" s="645"/>
      <c r="S20" s="645"/>
      <c r="T20" s="645"/>
      <c r="U20" s="645"/>
      <c r="V20" s="645"/>
      <c r="W20" s="645"/>
      <c r="X20" s="645"/>
      <c r="Y20" s="645"/>
      <c r="Z20" s="643"/>
    </row>
    <row r="21" spans="1:27" s="68" customFormat="1" ht="34.5" customHeight="1">
      <c r="A21" s="647"/>
      <c r="B21" s="648" t="s">
        <v>488</v>
      </c>
      <c r="C21" s="461" t="s">
        <v>425</v>
      </c>
      <c r="D21" s="644">
        <v>5</v>
      </c>
      <c r="E21" s="644">
        <v>5</v>
      </c>
      <c r="F21" s="644">
        <v>5</v>
      </c>
      <c r="G21" s="645">
        <v>5</v>
      </c>
      <c r="H21" s="645">
        <v>0</v>
      </c>
      <c r="I21" s="645">
        <v>0</v>
      </c>
      <c r="J21" s="645">
        <v>0</v>
      </c>
      <c r="K21" s="645">
        <v>0</v>
      </c>
      <c r="L21" s="645">
        <v>0</v>
      </c>
      <c r="M21" s="645">
        <v>0</v>
      </c>
      <c r="N21" s="645">
        <v>1</v>
      </c>
      <c r="O21" s="645">
        <v>0</v>
      </c>
      <c r="P21" s="645">
        <v>1</v>
      </c>
      <c r="Q21" s="645">
        <v>0</v>
      </c>
      <c r="R21" s="645">
        <v>1</v>
      </c>
      <c r="S21" s="645">
        <v>1</v>
      </c>
      <c r="T21" s="645">
        <v>1</v>
      </c>
      <c r="U21" s="645">
        <v>0</v>
      </c>
      <c r="V21" s="645">
        <v>0</v>
      </c>
      <c r="W21" s="645">
        <v>0</v>
      </c>
      <c r="X21" s="645">
        <v>0</v>
      </c>
      <c r="Y21" s="645">
        <v>0</v>
      </c>
      <c r="Z21" s="649"/>
    </row>
    <row r="22" spans="1:27" s="62" customFormat="1" ht="33.75" customHeight="1">
      <c r="A22" s="646"/>
      <c r="B22" s="634" t="s">
        <v>465</v>
      </c>
      <c r="C22" s="468" t="s">
        <v>425</v>
      </c>
      <c r="D22" s="636">
        <v>18</v>
      </c>
      <c r="E22" s="650">
        <v>18</v>
      </c>
      <c r="F22" s="636">
        <v>18</v>
      </c>
      <c r="G22" s="636">
        <v>18</v>
      </c>
      <c r="H22" s="651">
        <v>1</v>
      </c>
      <c r="I22" s="651">
        <v>1</v>
      </c>
      <c r="J22" s="651">
        <v>1</v>
      </c>
      <c r="K22" s="651">
        <v>1</v>
      </c>
      <c r="L22" s="651">
        <v>1</v>
      </c>
      <c r="M22" s="651">
        <v>1</v>
      </c>
      <c r="N22" s="651">
        <v>1</v>
      </c>
      <c r="O22" s="651">
        <v>1</v>
      </c>
      <c r="P22" s="651">
        <v>1</v>
      </c>
      <c r="Q22" s="651">
        <v>1</v>
      </c>
      <c r="R22" s="651">
        <v>1</v>
      </c>
      <c r="S22" s="651">
        <v>1</v>
      </c>
      <c r="T22" s="651">
        <v>1</v>
      </c>
      <c r="U22" s="651">
        <v>1</v>
      </c>
      <c r="V22" s="651">
        <v>1</v>
      </c>
      <c r="W22" s="651">
        <v>1</v>
      </c>
      <c r="X22" s="651">
        <v>1</v>
      </c>
      <c r="Y22" s="651">
        <v>1</v>
      </c>
      <c r="Z22" s="643"/>
    </row>
    <row r="23" spans="1:27" s="63" customFormat="1" ht="33">
      <c r="A23" s="647"/>
      <c r="B23" s="652" t="s">
        <v>466</v>
      </c>
      <c r="C23" s="653" t="s">
        <v>20</v>
      </c>
      <c r="D23" s="636">
        <v>100</v>
      </c>
      <c r="E23" s="650">
        <v>100</v>
      </c>
      <c r="F23" s="636">
        <v>100</v>
      </c>
      <c r="G23" s="651">
        <v>100</v>
      </c>
      <c r="H23" s="651">
        <v>100</v>
      </c>
      <c r="I23" s="651">
        <v>100</v>
      </c>
      <c r="J23" s="651">
        <v>100</v>
      </c>
      <c r="K23" s="651">
        <v>100</v>
      </c>
      <c r="L23" s="651">
        <v>100</v>
      </c>
      <c r="M23" s="651">
        <v>100</v>
      </c>
      <c r="N23" s="651">
        <v>100</v>
      </c>
      <c r="O23" s="651">
        <v>100</v>
      </c>
      <c r="P23" s="651">
        <v>100</v>
      </c>
      <c r="Q23" s="651">
        <v>100</v>
      </c>
      <c r="R23" s="651">
        <v>100</v>
      </c>
      <c r="S23" s="651">
        <v>100</v>
      </c>
      <c r="T23" s="651">
        <v>100</v>
      </c>
      <c r="U23" s="651">
        <v>100</v>
      </c>
      <c r="V23" s="651">
        <v>100</v>
      </c>
      <c r="W23" s="651">
        <v>100</v>
      </c>
      <c r="X23" s="651">
        <v>100</v>
      </c>
      <c r="Y23" s="651">
        <v>100</v>
      </c>
      <c r="Z23" s="654"/>
    </row>
    <row r="24" spans="1:27" s="61" customFormat="1" ht="39.75" customHeight="1">
      <c r="A24" s="655"/>
      <c r="B24" s="656" t="s">
        <v>223</v>
      </c>
      <c r="C24" s="657" t="s">
        <v>20</v>
      </c>
      <c r="D24" s="636">
        <v>100</v>
      </c>
      <c r="E24" s="650">
        <v>100</v>
      </c>
      <c r="F24" s="636">
        <v>100</v>
      </c>
      <c r="G24" s="651">
        <v>100</v>
      </c>
      <c r="H24" s="651">
        <v>100</v>
      </c>
      <c r="I24" s="651">
        <v>100</v>
      </c>
      <c r="J24" s="651">
        <v>100</v>
      </c>
      <c r="K24" s="651">
        <v>100</v>
      </c>
      <c r="L24" s="651">
        <v>100</v>
      </c>
      <c r="M24" s="651">
        <v>100</v>
      </c>
      <c r="N24" s="651">
        <v>100</v>
      </c>
      <c r="O24" s="651">
        <v>100</v>
      </c>
      <c r="P24" s="651">
        <v>100</v>
      </c>
      <c r="Q24" s="651">
        <v>100</v>
      </c>
      <c r="R24" s="651">
        <v>100</v>
      </c>
      <c r="S24" s="651">
        <v>100</v>
      </c>
      <c r="T24" s="651">
        <v>100</v>
      </c>
      <c r="U24" s="651">
        <v>100</v>
      </c>
      <c r="V24" s="651">
        <v>100</v>
      </c>
      <c r="W24" s="651">
        <v>100</v>
      </c>
      <c r="X24" s="651">
        <v>100</v>
      </c>
      <c r="Y24" s="651">
        <v>100</v>
      </c>
      <c r="Z24" s="643"/>
    </row>
    <row r="25" spans="1:27" s="61" customFormat="1" ht="21.75" customHeight="1">
      <c r="A25" s="655"/>
      <c r="B25" s="656" t="s">
        <v>467</v>
      </c>
      <c r="C25" s="657" t="s">
        <v>425</v>
      </c>
      <c r="D25" s="636">
        <v>18</v>
      </c>
      <c r="E25" s="636">
        <v>18</v>
      </c>
      <c r="F25" s="636">
        <v>18</v>
      </c>
      <c r="G25" s="636">
        <v>18</v>
      </c>
      <c r="H25" s="651">
        <v>1</v>
      </c>
      <c r="I25" s="651">
        <v>1</v>
      </c>
      <c r="J25" s="651">
        <v>1</v>
      </c>
      <c r="K25" s="651">
        <v>1</v>
      </c>
      <c r="L25" s="651">
        <v>1</v>
      </c>
      <c r="M25" s="651">
        <v>1</v>
      </c>
      <c r="N25" s="651">
        <v>1</v>
      </c>
      <c r="O25" s="651">
        <v>1</v>
      </c>
      <c r="P25" s="651">
        <v>1</v>
      </c>
      <c r="Q25" s="651">
        <v>1</v>
      </c>
      <c r="R25" s="651">
        <v>1</v>
      </c>
      <c r="S25" s="651">
        <v>1</v>
      </c>
      <c r="T25" s="651">
        <v>1</v>
      </c>
      <c r="U25" s="651">
        <v>1</v>
      </c>
      <c r="V25" s="651">
        <v>1</v>
      </c>
      <c r="W25" s="651">
        <v>1</v>
      </c>
      <c r="X25" s="651">
        <v>1</v>
      </c>
      <c r="Y25" s="651">
        <v>1</v>
      </c>
      <c r="Z25" s="658"/>
    </row>
    <row r="26" spans="1:27" s="62" customFormat="1" ht="21.75" customHeight="1">
      <c r="A26" s="646"/>
      <c r="B26" s="634" t="s">
        <v>224</v>
      </c>
      <c r="C26" s="468" t="s">
        <v>61</v>
      </c>
      <c r="D26" s="636">
        <v>1</v>
      </c>
      <c r="E26" s="644">
        <v>1</v>
      </c>
      <c r="F26" s="636">
        <v>1</v>
      </c>
      <c r="G26" s="651">
        <v>1</v>
      </c>
      <c r="H26" s="651"/>
      <c r="I26" s="651"/>
      <c r="J26" s="651"/>
      <c r="K26" s="651"/>
      <c r="L26" s="651"/>
      <c r="M26" s="651"/>
      <c r="N26" s="651"/>
      <c r="O26" s="651"/>
      <c r="P26" s="651"/>
      <c r="Q26" s="651"/>
      <c r="R26" s="651"/>
      <c r="S26" s="651"/>
      <c r="T26" s="651"/>
      <c r="U26" s="651"/>
      <c r="V26" s="651"/>
      <c r="W26" s="651"/>
      <c r="X26" s="651"/>
      <c r="Y26" s="651"/>
      <c r="Z26" s="643"/>
    </row>
    <row r="27" spans="1:27" s="68" customFormat="1" ht="23.25" customHeight="1">
      <c r="A27" s="647"/>
      <c r="B27" s="648" t="s">
        <v>225</v>
      </c>
      <c r="C27" s="461" t="s">
        <v>20</v>
      </c>
      <c r="D27" s="636">
        <v>100</v>
      </c>
      <c r="E27" s="650">
        <v>100</v>
      </c>
      <c r="F27" s="636">
        <v>100</v>
      </c>
      <c r="G27" s="651">
        <v>100</v>
      </c>
      <c r="H27" s="651"/>
      <c r="I27" s="651"/>
      <c r="J27" s="651"/>
      <c r="K27" s="651"/>
      <c r="L27" s="651"/>
      <c r="M27" s="651"/>
      <c r="N27" s="651"/>
      <c r="O27" s="651"/>
      <c r="P27" s="651"/>
      <c r="Q27" s="651"/>
      <c r="R27" s="651"/>
      <c r="S27" s="651"/>
      <c r="T27" s="651"/>
      <c r="U27" s="651"/>
      <c r="V27" s="651"/>
      <c r="W27" s="651"/>
      <c r="X27" s="651"/>
      <c r="Y27" s="651"/>
      <c r="Z27" s="659"/>
    </row>
    <row r="28" spans="1:27" s="62" customFormat="1" ht="21.75" customHeight="1">
      <c r="A28" s="646"/>
      <c r="B28" s="634" t="s">
        <v>468</v>
      </c>
      <c r="C28" s="468" t="s">
        <v>425</v>
      </c>
      <c r="D28" s="636">
        <v>18</v>
      </c>
      <c r="E28" s="636">
        <v>18</v>
      </c>
      <c r="F28" s="636">
        <v>18</v>
      </c>
      <c r="G28" s="636">
        <v>18</v>
      </c>
      <c r="H28" s="660">
        <v>1</v>
      </c>
      <c r="I28" s="660">
        <v>1</v>
      </c>
      <c r="J28" s="660">
        <v>1</v>
      </c>
      <c r="K28" s="660">
        <v>1</v>
      </c>
      <c r="L28" s="660">
        <v>1</v>
      </c>
      <c r="M28" s="660">
        <v>1</v>
      </c>
      <c r="N28" s="660">
        <v>1</v>
      </c>
      <c r="O28" s="660">
        <v>1</v>
      </c>
      <c r="P28" s="660">
        <v>1</v>
      </c>
      <c r="Q28" s="660">
        <v>1</v>
      </c>
      <c r="R28" s="660">
        <v>1</v>
      </c>
      <c r="S28" s="660">
        <v>1</v>
      </c>
      <c r="T28" s="660">
        <v>1</v>
      </c>
      <c r="U28" s="660">
        <v>1</v>
      </c>
      <c r="V28" s="660">
        <v>1</v>
      </c>
      <c r="W28" s="660">
        <v>1</v>
      </c>
      <c r="X28" s="660">
        <v>1</v>
      </c>
      <c r="Y28" s="660">
        <v>1</v>
      </c>
      <c r="Z28" s="643"/>
    </row>
    <row r="29" spans="1:27" s="62" customFormat="1" ht="21.75" customHeight="1">
      <c r="A29" s="646"/>
      <c r="B29" s="661" t="s">
        <v>226</v>
      </c>
      <c r="C29" s="468" t="s">
        <v>95</v>
      </c>
      <c r="D29" s="662">
        <v>2241</v>
      </c>
      <c r="E29" s="644">
        <v>2250</v>
      </c>
      <c r="F29" s="662">
        <v>2250</v>
      </c>
      <c r="G29" s="662">
        <v>2265</v>
      </c>
      <c r="H29" s="629">
        <v>111</v>
      </c>
      <c r="I29" s="629">
        <v>199</v>
      </c>
      <c r="J29" s="629">
        <v>174</v>
      </c>
      <c r="K29" s="629">
        <v>126</v>
      </c>
      <c r="L29" s="629">
        <v>90</v>
      </c>
      <c r="M29" s="629">
        <v>255</v>
      </c>
      <c r="N29" s="629">
        <v>70</v>
      </c>
      <c r="O29" s="629">
        <v>73</v>
      </c>
      <c r="P29" s="629">
        <v>164</v>
      </c>
      <c r="Q29" s="629">
        <v>73</v>
      </c>
      <c r="R29" s="629">
        <v>144</v>
      </c>
      <c r="S29" s="629">
        <v>175</v>
      </c>
      <c r="T29" s="629">
        <v>83</v>
      </c>
      <c r="U29" s="629">
        <v>137</v>
      </c>
      <c r="V29" s="629">
        <v>149</v>
      </c>
      <c r="W29" s="629">
        <v>118</v>
      </c>
      <c r="X29" s="629">
        <v>54</v>
      </c>
      <c r="Y29" s="629">
        <v>70</v>
      </c>
      <c r="Z29" s="663"/>
    </row>
    <row r="30" spans="1:27" s="68" customFormat="1" ht="42" customHeight="1">
      <c r="A30" s="647"/>
      <c r="B30" s="648" t="s">
        <v>227</v>
      </c>
      <c r="C30" s="461" t="s">
        <v>20</v>
      </c>
      <c r="D30" s="664">
        <v>99</v>
      </c>
      <c r="E30" s="664">
        <v>100</v>
      </c>
      <c r="F30" s="664">
        <v>100</v>
      </c>
      <c r="G30" s="664">
        <v>100</v>
      </c>
      <c r="H30" s="665">
        <v>100</v>
      </c>
      <c r="I30" s="665">
        <v>100</v>
      </c>
      <c r="J30" s="665">
        <v>100</v>
      </c>
      <c r="K30" s="665">
        <v>100</v>
      </c>
      <c r="L30" s="665">
        <v>100</v>
      </c>
      <c r="M30" s="665">
        <v>100</v>
      </c>
      <c r="N30" s="665">
        <v>100</v>
      </c>
      <c r="O30" s="665">
        <v>100</v>
      </c>
      <c r="P30" s="665">
        <v>100</v>
      </c>
      <c r="Q30" s="665">
        <v>100</v>
      </c>
      <c r="R30" s="665">
        <v>100</v>
      </c>
      <c r="S30" s="665">
        <v>100</v>
      </c>
      <c r="T30" s="665">
        <v>100</v>
      </c>
      <c r="U30" s="665">
        <v>100</v>
      </c>
      <c r="V30" s="665">
        <v>100</v>
      </c>
      <c r="W30" s="665">
        <v>100</v>
      </c>
      <c r="X30" s="665">
        <v>100</v>
      </c>
      <c r="Y30" s="665">
        <v>100</v>
      </c>
      <c r="Z30" s="666"/>
      <c r="AA30" s="69"/>
    </row>
    <row r="31" spans="1:27" s="60" customFormat="1" ht="21.75" customHeight="1">
      <c r="A31" s="667"/>
      <c r="B31" s="668" t="s">
        <v>229</v>
      </c>
      <c r="C31" s="499" t="s">
        <v>522</v>
      </c>
      <c r="D31" s="636">
        <v>1</v>
      </c>
      <c r="E31" s="628">
        <v>1</v>
      </c>
      <c r="F31" s="636">
        <v>1</v>
      </c>
      <c r="G31" s="651">
        <v>1</v>
      </c>
      <c r="H31" s="651"/>
      <c r="I31" s="651"/>
      <c r="J31" s="651"/>
      <c r="K31" s="651"/>
      <c r="L31" s="651"/>
      <c r="M31" s="651"/>
      <c r="N31" s="651"/>
      <c r="O31" s="651"/>
      <c r="P31" s="651"/>
      <c r="Q31" s="651"/>
      <c r="R31" s="651"/>
      <c r="S31" s="651"/>
      <c r="T31" s="651"/>
      <c r="U31" s="651"/>
      <c r="V31" s="651"/>
      <c r="W31" s="651"/>
      <c r="X31" s="651"/>
      <c r="Y31" s="651"/>
      <c r="Z31" s="670"/>
    </row>
    <row r="32" spans="1:27" s="70" customFormat="1" ht="23.25" customHeight="1">
      <c r="A32" s="671"/>
      <c r="B32" s="672" t="s">
        <v>228</v>
      </c>
      <c r="C32" s="669" t="s">
        <v>20</v>
      </c>
      <c r="D32" s="636">
        <v>100</v>
      </c>
      <c r="E32" s="628">
        <v>100</v>
      </c>
      <c r="F32" s="636">
        <v>100</v>
      </c>
      <c r="G32" s="651">
        <v>100</v>
      </c>
      <c r="H32" s="651"/>
      <c r="I32" s="651"/>
      <c r="J32" s="651"/>
      <c r="K32" s="651"/>
      <c r="L32" s="651"/>
      <c r="M32" s="651"/>
      <c r="N32" s="651"/>
      <c r="O32" s="651"/>
      <c r="P32" s="651"/>
      <c r="Q32" s="651"/>
      <c r="R32" s="651"/>
      <c r="S32" s="651"/>
      <c r="T32" s="651"/>
      <c r="U32" s="651"/>
      <c r="V32" s="651"/>
      <c r="W32" s="651"/>
      <c r="X32" s="651"/>
      <c r="Y32" s="651"/>
      <c r="Z32" s="673"/>
    </row>
    <row r="33" spans="1:26" s="55" customFormat="1" ht="21.75" customHeight="1">
      <c r="A33" s="646"/>
      <c r="B33" s="674" t="s">
        <v>230</v>
      </c>
      <c r="C33" s="675" t="s">
        <v>231</v>
      </c>
      <c r="D33" s="636">
        <v>2253</v>
      </c>
      <c r="E33" s="644">
        <v>2250</v>
      </c>
      <c r="F33" s="636">
        <v>2250</v>
      </c>
      <c r="G33" s="629">
        <v>2265</v>
      </c>
      <c r="H33" s="629">
        <v>111</v>
      </c>
      <c r="I33" s="629">
        <v>199</v>
      </c>
      <c r="J33" s="629">
        <v>174</v>
      </c>
      <c r="K33" s="629">
        <v>126</v>
      </c>
      <c r="L33" s="629">
        <v>90</v>
      </c>
      <c r="M33" s="629">
        <v>255</v>
      </c>
      <c r="N33" s="629">
        <v>70</v>
      </c>
      <c r="O33" s="629">
        <v>73</v>
      </c>
      <c r="P33" s="629">
        <v>164</v>
      </c>
      <c r="Q33" s="629">
        <v>73</v>
      </c>
      <c r="R33" s="629">
        <v>144</v>
      </c>
      <c r="S33" s="629">
        <v>175</v>
      </c>
      <c r="T33" s="629">
        <v>83</v>
      </c>
      <c r="U33" s="629">
        <v>137</v>
      </c>
      <c r="V33" s="629">
        <v>149</v>
      </c>
      <c r="W33" s="629">
        <v>118</v>
      </c>
      <c r="X33" s="629">
        <v>54</v>
      </c>
      <c r="Y33" s="629">
        <v>70</v>
      </c>
      <c r="Z33" s="676"/>
    </row>
    <row r="34" spans="1:26" s="58" customFormat="1" ht="21.75" customHeight="1">
      <c r="A34" s="646"/>
      <c r="B34" s="634" t="s">
        <v>232</v>
      </c>
      <c r="C34" s="677" t="s">
        <v>20</v>
      </c>
      <c r="D34" s="678">
        <v>100</v>
      </c>
      <c r="E34" s="679">
        <v>100</v>
      </c>
      <c r="F34" s="678">
        <v>100</v>
      </c>
      <c r="G34" s="680">
        <v>100</v>
      </c>
      <c r="H34" s="680">
        <f t="shared" ref="H34:S34" si="3">H33/H9*100</f>
        <v>100</v>
      </c>
      <c r="I34" s="680">
        <f t="shared" si="3"/>
        <v>100</v>
      </c>
      <c r="J34" s="680">
        <f t="shared" si="3"/>
        <v>100</v>
      </c>
      <c r="K34" s="680">
        <f t="shared" si="3"/>
        <v>100</v>
      </c>
      <c r="L34" s="680">
        <f t="shared" si="3"/>
        <v>100</v>
      </c>
      <c r="M34" s="680">
        <f t="shared" si="3"/>
        <v>100</v>
      </c>
      <c r="N34" s="680">
        <f t="shared" si="3"/>
        <v>101.44927536231884</v>
      </c>
      <c r="O34" s="680">
        <f t="shared" si="3"/>
        <v>100</v>
      </c>
      <c r="P34" s="680">
        <f t="shared" si="3"/>
        <v>100</v>
      </c>
      <c r="Q34" s="680">
        <f t="shared" si="3"/>
        <v>100</v>
      </c>
      <c r="R34" s="680">
        <f t="shared" si="3"/>
        <v>104.34782608695652</v>
      </c>
      <c r="S34" s="680">
        <f t="shared" si="3"/>
        <v>99.431818181818173</v>
      </c>
      <c r="T34" s="680">
        <v>100</v>
      </c>
      <c r="U34" s="680">
        <v>100</v>
      </c>
      <c r="V34" s="680">
        <v>100</v>
      </c>
      <c r="W34" s="680">
        <v>100</v>
      </c>
      <c r="X34" s="680">
        <v>100</v>
      </c>
      <c r="Y34" s="680">
        <v>100</v>
      </c>
      <c r="Z34" s="643"/>
    </row>
    <row r="35" spans="1:26" s="58" customFormat="1" ht="21.75" hidden="1" customHeight="1">
      <c r="A35" s="646"/>
      <c r="B35" s="648" t="s">
        <v>233</v>
      </c>
      <c r="C35" s="677"/>
      <c r="D35" s="636"/>
      <c r="E35" s="644"/>
      <c r="F35" s="636"/>
      <c r="G35" s="651"/>
      <c r="H35" s="651"/>
      <c r="I35" s="651"/>
      <c r="J35" s="651"/>
      <c r="K35" s="651"/>
      <c r="L35" s="651"/>
      <c r="M35" s="651"/>
      <c r="N35" s="651"/>
      <c r="O35" s="651"/>
      <c r="P35" s="651"/>
      <c r="Q35" s="651"/>
      <c r="R35" s="651"/>
      <c r="S35" s="651"/>
      <c r="T35" s="651"/>
      <c r="U35" s="651"/>
      <c r="V35" s="651"/>
      <c r="W35" s="651"/>
      <c r="X35" s="651"/>
      <c r="Y35" s="651"/>
      <c r="Z35" s="643"/>
    </row>
    <row r="36" spans="1:26" s="58" customFormat="1" ht="21.75" hidden="1" customHeight="1">
      <c r="A36" s="646"/>
      <c r="B36" s="634" t="s">
        <v>234</v>
      </c>
      <c r="C36" s="677" t="s">
        <v>20</v>
      </c>
      <c r="D36" s="636">
        <v>100</v>
      </c>
      <c r="E36" s="644">
        <v>100</v>
      </c>
      <c r="F36" s="636">
        <v>100</v>
      </c>
      <c r="G36" s="651">
        <v>100</v>
      </c>
      <c r="H36" s="651"/>
      <c r="I36" s="651"/>
      <c r="J36" s="651"/>
      <c r="K36" s="651">
        <v>100</v>
      </c>
      <c r="L36" s="651"/>
      <c r="M36" s="651"/>
      <c r="N36" s="651"/>
      <c r="O36" s="651"/>
      <c r="P36" s="651"/>
      <c r="Q36" s="651"/>
      <c r="R36" s="651"/>
      <c r="S36" s="651"/>
      <c r="T36" s="651"/>
      <c r="U36" s="651"/>
      <c r="V36" s="651"/>
      <c r="W36" s="651"/>
      <c r="X36" s="651"/>
      <c r="Y36" s="651"/>
      <c r="Z36" s="643"/>
    </row>
    <row r="37" spans="1:26" s="58" customFormat="1" ht="21.75" hidden="1" customHeight="1">
      <c r="A37" s="646"/>
      <c r="B37" s="634" t="s">
        <v>235</v>
      </c>
      <c r="C37" s="677" t="s">
        <v>20</v>
      </c>
      <c r="D37" s="636">
        <v>99</v>
      </c>
      <c r="E37" s="644">
        <v>99</v>
      </c>
      <c r="F37" s="636">
        <v>99</v>
      </c>
      <c r="G37" s="651">
        <v>99</v>
      </c>
      <c r="H37" s="681">
        <v>98</v>
      </c>
      <c r="I37" s="681">
        <v>97</v>
      </c>
      <c r="J37" s="681">
        <v>100</v>
      </c>
      <c r="K37" s="681"/>
      <c r="L37" s="681">
        <v>100</v>
      </c>
      <c r="M37" s="681">
        <v>98.3</v>
      </c>
      <c r="N37" s="681">
        <v>100</v>
      </c>
      <c r="O37" s="681">
        <v>100</v>
      </c>
      <c r="P37" s="681">
        <v>100</v>
      </c>
      <c r="Q37" s="681">
        <v>97</v>
      </c>
      <c r="R37" s="681">
        <v>100</v>
      </c>
      <c r="S37" s="681">
        <v>100</v>
      </c>
      <c r="T37" s="681"/>
      <c r="U37" s="681"/>
      <c r="V37" s="681"/>
      <c r="W37" s="681"/>
      <c r="X37" s="681"/>
      <c r="Y37" s="681"/>
      <c r="Z37" s="643"/>
    </row>
    <row r="38" spans="1:26" s="87" customFormat="1" ht="21.75" customHeight="1">
      <c r="A38" s="682" t="s">
        <v>149</v>
      </c>
      <c r="B38" s="640" t="s">
        <v>236</v>
      </c>
      <c r="C38" s="683"/>
      <c r="D38" s="636"/>
      <c r="E38" s="684"/>
      <c r="F38" s="636"/>
      <c r="G38" s="651"/>
      <c r="H38" s="651"/>
      <c r="I38" s="651"/>
      <c r="J38" s="651"/>
      <c r="K38" s="651"/>
      <c r="L38" s="651"/>
      <c r="M38" s="651"/>
      <c r="N38" s="651"/>
      <c r="O38" s="651"/>
      <c r="P38" s="651"/>
      <c r="Q38" s="651"/>
      <c r="R38" s="651"/>
      <c r="S38" s="651"/>
      <c r="T38" s="651"/>
      <c r="U38" s="651"/>
      <c r="V38" s="651"/>
      <c r="W38" s="651"/>
      <c r="X38" s="651"/>
      <c r="Y38" s="651"/>
      <c r="Z38" s="685"/>
    </row>
    <row r="39" spans="1:26" s="60" customFormat="1" ht="32.25" customHeight="1">
      <c r="A39" s="667">
        <v>1</v>
      </c>
      <c r="B39" s="634" t="s">
        <v>237</v>
      </c>
      <c r="C39" s="468" t="s">
        <v>90</v>
      </c>
      <c r="D39" s="636">
        <v>260</v>
      </c>
      <c r="E39" s="628">
        <v>270</v>
      </c>
      <c r="F39" s="628">
        <v>266</v>
      </c>
      <c r="G39" s="628">
        <v>273</v>
      </c>
      <c r="H39" s="628"/>
      <c r="I39" s="628"/>
      <c r="J39" s="628"/>
      <c r="K39" s="628"/>
      <c r="L39" s="628"/>
      <c r="M39" s="628"/>
      <c r="N39" s="628"/>
      <c r="O39" s="628"/>
      <c r="P39" s="628"/>
      <c r="Q39" s="628"/>
      <c r="R39" s="628"/>
      <c r="S39" s="628"/>
      <c r="T39" s="628"/>
      <c r="U39" s="628"/>
      <c r="V39" s="628"/>
      <c r="W39" s="628"/>
      <c r="X39" s="628"/>
      <c r="Y39" s="628"/>
      <c r="Z39" s="670"/>
    </row>
    <row r="40" spans="1:26" s="60" customFormat="1" ht="21.75" customHeight="1">
      <c r="A40" s="667">
        <v>2</v>
      </c>
      <c r="B40" s="634" t="s">
        <v>238</v>
      </c>
      <c r="C40" s="468" t="s">
        <v>209</v>
      </c>
      <c r="D40" s="636">
        <v>240</v>
      </c>
      <c r="E40" s="628">
        <v>254</v>
      </c>
      <c r="F40" s="628">
        <v>251</v>
      </c>
      <c r="G40" s="628">
        <v>251</v>
      </c>
      <c r="H40" s="628"/>
      <c r="I40" s="628"/>
      <c r="J40" s="628"/>
      <c r="K40" s="628"/>
      <c r="L40" s="628"/>
      <c r="M40" s="628"/>
      <c r="N40" s="628"/>
      <c r="O40" s="628"/>
      <c r="P40" s="628"/>
      <c r="Q40" s="628"/>
      <c r="R40" s="628"/>
      <c r="S40" s="628"/>
      <c r="T40" s="628"/>
      <c r="U40" s="628"/>
      <c r="V40" s="628"/>
      <c r="W40" s="628"/>
      <c r="X40" s="628"/>
      <c r="Y40" s="628"/>
      <c r="Z40" s="670"/>
    </row>
    <row r="41" spans="1:26" s="60" customFormat="1" ht="21.75" customHeight="1">
      <c r="A41" s="667">
        <v>3</v>
      </c>
      <c r="B41" s="634" t="s">
        <v>239</v>
      </c>
      <c r="C41" s="468" t="s">
        <v>209</v>
      </c>
      <c r="D41" s="636">
        <v>190</v>
      </c>
      <c r="E41" s="628">
        <v>120</v>
      </c>
      <c r="F41" s="628">
        <v>120</v>
      </c>
      <c r="G41" s="628">
        <v>120</v>
      </c>
      <c r="H41" s="628"/>
      <c r="I41" s="628"/>
      <c r="J41" s="628"/>
      <c r="K41" s="628"/>
      <c r="L41" s="628"/>
      <c r="M41" s="628"/>
      <c r="N41" s="628"/>
      <c r="O41" s="628"/>
      <c r="P41" s="628"/>
      <c r="Q41" s="628"/>
      <c r="R41" s="628"/>
      <c r="S41" s="628"/>
      <c r="T41" s="628"/>
      <c r="U41" s="628"/>
      <c r="V41" s="628"/>
      <c r="W41" s="628"/>
      <c r="X41" s="628"/>
      <c r="Y41" s="628"/>
      <c r="Z41" s="670"/>
    </row>
    <row r="42" spans="1:26" s="60" customFormat="1" ht="21.75" customHeight="1">
      <c r="A42" s="667">
        <v>4</v>
      </c>
      <c r="B42" s="634" t="s">
        <v>240</v>
      </c>
      <c r="C42" s="468" t="s">
        <v>209</v>
      </c>
      <c r="D42" s="636">
        <v>8311</v>
      </c>
      <c r="E42" s="628">
        <v>10539</v>
      </c>
      <c r="F42" s="628">
        <v>9482</v>
      </c>
      <c r="G42" s="628">
        <v>10450</v>
      </c>
      <c r="H42" s="628"/>
      <c r="I42" s="628"/>
      <c r="J42" s="628"/>
      <c r="K42" s="628"/>
      <c r="L42" s="628"/>
      <c r="M42" s="628"/>
      <c r="N42" s="628"/>
      <c r="O42" s="628"/>
      <c r="P42" s="628"/>
      <c r="Q42" s="628"/>
      <c r="R42" s="628"/>
      <c r="S42" s="628"/>
      <c r="T42" s="628"/>
      <c r="U42" s="628"/>
      <c r="V42" s="628"/>
      <c r="W42" s="628"/>
      <c r="X42" s="628"/>
      <c r="Y42" s="628"/>
      <c r="Z42" s="670"/>
    </row>
    <row r="43" spans="1:26" s="112" customFormat="1" ht="21.75" customHeight="1">
      <c r="A43" s="686" t="s">
        <v>160</v>
      </c>
      <c r="B43" s="687" t="s">
        <v>241</v>
      </c>
      <c r="C43" s="688" t="s">
        <v>209</v>
      </c>
      <c r="D43" s="636"/>
      <c r="E43" s="629"/>
      <c r="F43" s="636"/>
      <c r="G43" s="689"/>
      <c r="H43" s="689">
        <v>10643</v>
      </c>
      <c r="I43" s="689" t="e">
        <f>G43/D43</f>
        <v>#DIV/0!</v>
      </c>
      <c r="J43" s="689" t="e">
        <f>G43/E43</f>
        <v>#DIV/0!</v>
      </c>
      <c r="K43" s="689" t="e">
        <f>F43/#REF!</f>
        <v>#REF!</v>
      </c>
      <c r="L43" s="689">
        <v>3401</v>
      </c>
      <c r="M43" s="689">
        <v>7031</v>
      </c>
      <c r="N43" s="689">
        <v>11452</v>
      </c>
      <c r="O43" s="689">
        <v>4518</v>
      </c>
      <c r="P43" s="689">
        <v>5546</v>
      </c>
      <c r="Q43" s="689">
        <v>4810</v>
      </c>
      <c r="R43" s="689">
        <v>1025</v>
      </c>
      <c r="S43" s="689">
        <v>2520</v>
      </c>
      <c r="T43" s="689"/>
      <c r="U43" s="689"/>
      <c r="V43" s="689"/>
      <c r="W43" s="689"/>
      <c r="X43" s="689"/>
      <c r="Y43" s="689"/>
      <c r="Z43" s="690"/>
    </row>
    <row r="44" spans="1:26" s="66" customFormat="1" ht="20.100000000000001" customHeight="1">
      <c r="A44" s="625">
        <v>1</v>
      </c>
      <c r="B44" s="691" t="s">
        <v>242</v>
      </c>
      <c r="C44" s="627" t="s">
        <v>90</v>
      </c>
      <c r="D44" s="636">
        <v>7037</v>
      </c>
      <c r="E44" s="636">
        <v>7358</v>
      </c>
      <c r="F44" s="636">
        <v>7358</v>
      </c>
      <c r="G44" s="651">
        <v>7580</v>
      </c>
      <c r="H44" s="651">
        <v>501</v>
      </c>
      <c r="I44" s="651">
        <v>624</v>
      </c>
      <c r="J44" s="651">
        <v>512</v>
      </c>
      <c r="K44" s="651">
        <v>472</v>
      </c>
      <c r="L44" s="651">
        <v>342</v>
      </c>
      <c r="M44" s="651">
        <v>642</v>
      </c>
      <c r="N44" s="651">
        <v>230</v>
      </c>
      <c r="O44" s="651">
        <v>240</v>
      </c>
      <c r="P44" s="651">
        <v>562</v>
      </c>
      <c r="Q44" s="651">
        <v>302</v>
      </c>
      <c r="R44" s="651">
        <v>492</v>
      </c>
      <c r="S44" s="651">
        <v>558</v>
      </c>
      <c r="T44" s="651">
        <v>300</v>
      </c>
      <c r="U44" s="651">
        <v>512</v>
      </c>
      <c r="V44" s="651">
        <v>451</v>
      </c>
      <c r="W44" s="651">
        <v>429</v>
      </c>
      <c r="X44" s="651">
        <v>184</v>
      </c>
      <c r="Y44" s="651">
        <v>278</v>
      </c>
      <c r="Z44" s="692"/>
    </row>
    <row r="45" spans="1:26" s="66" customFormat="1" ht="20.100000000000001" customHeight="1">
      <c r="A45" s="625"/>
      <c r="B45" s="691" t="s">
        <v>243</v>
      </c>
      <c r="C45" s="627" t="s">
        <v>20</v>
      </c>
      <c r="D45" s="638" t="s">
        <v>492</v>
      </c>
      <c r="E45" s="638" t="s">
        <v>493</v>
      </c>
      <c r="F45" s="638" t="s">
        <v>493</v>
      </c>
      <c r="G45" s="739">
        <v>69.13</v>
      </c>
      <c r="H45" s="693">
        <f>H44/'B3 DS'!H7*100</f>
        <v>89.624329159212877</v>
      </c>
      <c r="I45" s="693">
        <f>I44/'B3 DS'!I7*100</f>
        <v>75.090252707581229</v>
      </c>
      <c r="J45" s="693">
        <f>J44/'B3 DS'!J7*100</f>
        <v>65.389527458492978</v>
      </c>
      <c r="K45" s="693">
        <f>K44/'B3 DS'!K7*100</f>
        <v>78.929765886287626</v>
      </c>
      <c r="L45" s="693">
        <f>L44/'B3 DS'!L7*100</f>
        <v>80.470588235294116</v>
      </c>
      <c r="M45" s="693">
        <f>M44/'B3 DS'!M7*100</f>
        <v>65.111561866125754</v>
      </c>
      <c r="N45" s="693">
        <f>N44/'B3 DS'!N7*100</f>
        <v>52.752293577981646</v>
      </c>
      <c r="O45" s="693">
        <f>O44/'B3 DS'!O7*100</f>
        <v>75.23510971786834</v>
      </c>
      <c r="P45" s="693">
        <f>P44/'B3 DS'!P7*100</f>
        <v>58.541666666666671</v>
      </c>
      <c r="Q45" s="693">
        <f>Q44/'B3 DS'!Q7*100</f>
        <v>78.036175710594307</v>
      </c>
      <c r="R45" s="693">
        <f>R44/'B3 DS'!R7*100</f>
        <v>64.736842105263165</v>
      </c>
      <c r="S45" s="693">
        <v>53.43</v>
      </c>
      <c r="T45" s="693">
        <f>T44/'B3 DS'!T7*100</f>
        <v>64.65517241379311</v>
      </c>
      <c r="U45" s="693">
        <f>U44/'B3 DS'!U7*100</f>
        <v>71.111111111111114</v>
      </c>
      <c r="V45" s="693">
        <f>V44/'B3 DS'!V7*100</f>
        <v>69.384615384615387</v>
      </c>
      <c r="W45" s="693">
        <f>W44/'B3 DS'!W7*100</f>
        <v>73.965517241379303</v>
      </c>
      <c r="X45" s="693">
        <f>X44/'B3 DS'!X7*100</f>
        <v>76.666666666666671</v>
      </c>
      <c r="Y45" s="693">
        <f>Y44/'B3 DS'!Y7*100</f>
        <v>77.222222222222229</v>
      </c>
      <c r="Z45" s="738"/>
    </row>
    <row r="46" spans="1:26" s="66" customFormat="1" ht="20.100000000000001" customHeight="1">
      <c r="A46" s="625"/>
      <c r="B46" s="691" t="s">
        <v>244</v>
      </c>
      <c r="C46" s="694"/>
      <c r="D46" s="628"/>
      <c r="E46" s="628"/>
      <c r="F46" s="628"/>
      <c r="G46" s="433"/>
      <c r="H46" s="629"/>
      <c r="I46" s="629"/>
      <c r="J46" s="629"/>
      <c r="K46" s="629"/>
      <c r="L46" s="629"/>
      <c r="M46" s="629"/>
      <c r="N46" s="629"/>
      <c r="O46" s="629"/>
      <c r="P46" s="629"/>
      <c r="Q46" s="629"/>
      <c r="R46" s="629"/>
      <c r="S46" s="629"/>
      <c r="T46" s="629"/>
      <c r="U46" s="629"/>
      <c r="V46" s="629"/>
      <c r="W46" s="629"/>
      <c r="X46" s="629"/>
      <c r="Y46" s="629"/>
      <c r="Z46" s="692"/>
    </row>
    <row r="47" spans="1:26" s="66" customFormat="1" ht="20.100000000000001" customHeight="1">
      <c r="A47" s="625"/>
      <c r="B47" s="691" t="s">
        <v>245</v>
      </c>
      <c r="C47" s="627" t="s">
        <v>90</v>
      </c>
      <c r="D47" s="628">
        <v>7035</v>
      </c>
      <c r="E47" s="628">
        <v>7358</v>
      </c>
      <c r="F47" s="628">
        <v>7358</v>
      </c>
      <c r="G47" s="628">
        <v>7580</v>
      </c>
      <c r="H47" s="651">
        <v>501</v>
      </c>
      <c r="I47" s="651">
        <v>624</v>
      </c>
      <c r="J47" s="651">
        <v>512</v>
      </c>
      <c r="K47" s="651">
        <v>472</v>
      </c>
      <c r="L47" s="651">
        <v>342</v>
      </c>
      <c r="M47" s="651">
        <v>642</v>
      </c>
      <c r="N47" s="651">
        <v>230</v>
      </c>
      <c r="O47" s="651">
        <v>240</v>
      </c>
      <c r="P47" s="651">
        <v>562</v>
      </c>
      <c r="Q47" s="651">
        <v>302</v>
      </c>
      <c r="R47" s="651">
        <v>492</v>
      </c>
      <c r="S47" s="651">
        <v>507</v>
      </c>
      <c r="T47" s="651">
        <v>300</v>
      </c>
      <c r="U47" s="651">
        <v>512</v>
      </c>
      <c r="V47" s="651">
        <v>451</v>
      </c>
      <c r="W47" s="651">
        <v>429</v>
      </c>
      <c r="X47" s="651">
        <v>184</v>
      </c>
      <c r="Y47" s="651">
        <v>278</v>
      </c>
      <c r="Z47" s="692"/>
    </row>
    <row r="48" spans="1:26" s="66" customFormat="1" ht="39" customHeight="1">
      <c r="A48" s="625">
        <v>2</v>
      </c>
      <c r="B48" s="691" t="s">
        <v>246</v>
      </c>
      <c r="C48" s="627" t="s">
        <v>90</v>
      </c>
      <c r="D48" s="628">
        <v>6985</v>
      </c>
      <c r="E48" s="628">
        <v>7005</v>
      </c>
      <c r="F48" s="628">
        <v>7005</v>
      </c>
      <c r="G48" s="651">
        <v>7250</v>
      </c>
      <c r="H48" s="651">
        <v>480</v>
      </c>
      <c r="I48" s="651">
        <v>600</v>
      </c>
      <c r="J48" s="651">
        <v>512</v>
      </c>
      <c r="K48" s="651">
        <v>422</v>
      </c>
      <c r="L48" s="651">
        <v>322</v>
      </c>
      <c r="M48" s="651">
        <v>552</v>
      </c>
      <c r="N48" s="651">
        <v>210</v>
      </c>
      <c r="O48" s="651">
        <v>230</v>
      </c>
      <c r="P48" s="651">
        <v>542</v>
      </c>
      <c r="Q48" s="651">
        <v>310</v>
      </c>
      <c r="R48" s="651">
        <v>472</v>
      </c>
      <c r="S48" s="651">
        <v>500</v>
      </c>
      <c r="T48" s="651">
        <v>285</v>
      </c>
      <c r="U48" s="651">
        <v>512</v>
      </c>
      <c r="V48" s="651">
        <v>441</v>
      </c>
      <c r="W48" s="651">
        <v>410</v>
      </c>
      <c r="X48" s="651">
        <v>180</v>
      </c>
      <c r="Y48" s="651">
        <v>270</v>
      </c>
      <c r="Z48" s="692"/>
    </row>
    <row r="49" spans="1:26" s="67" customFormat="1" ht="25.5" customHeight="1">
      <c r="A49" s="695"/>
      <c r="B49" s="696" t="s">
        <v>247</v>
      </c>
      <c r="C49" s="697"/>
      <c r="D49" s="698">
        <v>100</v>
      </c>
      <c r="E49" s="698">
        <v>100</v>
      </c>
      <c r="F49" s="698">
        <v>100</v>
      </c>
      <c r="G49" s="699">
        <v>100</v>
      </c>
      <c r="H49" s="700">
        <f>SUM(H50:H52)</f>
        <v>0</v>
      </c>
      <c r="I49" s="700">
        <f t="shared" ref="I49:S49" si="4">SUM(I50:I52)</f>
        <v>0</v>
      </c>
      <c r="J49" s="700">
        <f t="shared" si="4"/>
        <v>0</v>
      </c>
      <c r="K49" s="700">
        <f t="shared" si="4"/>
        <v>0</v>
      </c>
      <c r="L49" s="700">
        <f t="shared" si="4"/>
        <v>0</v>
      </c>
      <c r="M49" s="700">
        <f t="shared" si="4"/>
        <v>0</v>
      </c>
      <c r="N49" s="700">
        <f t="shared" si="4"/>
        <v>0</v>
      </c>
      <c r="O49" s="700">
        <f t="shared" si="4"/>
        <v>0</v>
      </c>
      <c r="P49" s="700">
        <f t="shared" si="4"/>
        <v>0</v>
      </c>
      <c r="Q49" s="700">
        <f t="shared" si="4"/>
        <v>0</v>
      </c>
      <c r="R49" s="700">
        <f t="shared" si="4"/>
        <v>0</v>
      </c>
      <c r="S49" s="700">
        <f t="shared" si="4"/>
        <v>0</v>
      </c>
      <c r="T49" s="700"/>
      <c r="U49" s="700"/>
      <c r="V49" s="700"/>
      <c r="W49" s="700"/>
      <c r="X49" s="700"/>
      <c r="Y49" s="700"/>
      <c r="Z49" s="701"/>
    </row>
    <row r="50" spans="1:26" s="66" customFormat="1" ht="24" customHeight="1">
      <c r="A50" s="625"/>
      <c r="B50" s="691" t="s">
        <v>248</v>
      </c>
      <c r="C50" s="702" t="s">
        <v>20</v>
      </c>
      <c r="D50" s="703">
        <v>74.5</v>
      </c>
      <c r="E50" s="703">
        <v>74.5</v>
      </c>
      <c r="F50" s="703">
        <v>74.5</v>
      </c>
      <c r="G50" s="740">
        <v>74.5</v>
      </c>
      <c r="H50" s="704"/>
      <c r="I50" s="704"/>
      <c r="J50" s="704"/>
      <c r="K50" s="704"/>
      <c r="L50" s="704"/>
      <c r="M50" s="704"/>
      <c r="N50" s="704"/>
      <c r="O50" s="704"/>
      <c r="P50" s="704"/>
      <c r="Q50" s="704"/>
      <c r="R50" s="704"/>
      <c r="S50" s="704"/>
      <c r="T50" s="704"/>
      <c r="U50" s="704"/>
      <c r="V50" s="704"/>
      <c r="W50" s="704"/>
      <c r="X50" s="704"/>
      <c r="Y50" s="704"/>
      <c r="Z50" s="630"/>
    </row>
    <row r="51" spans="1:26" s="66" customFormat="1" ht="20.25" customHeight="1">
      <c r="A51" s="625"/>
      <c r="B51" s="691" t="s">
        <v>249</v>
      </c>
      <c r="C51" s="702" t="s">
        <v>20</v>
      </c>
      <c r="D51" s="703">
        <v>14.5</v>
      </c>
      <c r="E51" s="703">
        <v>14.5</v>
      </c>
      <c r="F51" s="703">
        <v>14.5</v>
      </c>
      <c r="G51" s="740">
        <v>14.5</v>
      </c>
      <c r="H51" s="704"/>
      <c r="I51" s="704"/>
      <c r="J51" s="704"/>
      <c r="K51" s="704"/>
      <c r="L51" s="704"/>
      <c r="M51" s="704"/>
      <c r="N51" s="704"/>
      <c r="O51" s="704"/>
      <c r="P51" s="704"/>
      <c r="Q51" s="704"/>
      <c r="R51" s="704"/>
      <c r="S51" s="704"/>
      <c r="T51" s="704"/>
      <c r="U51" s="704"/>
      <c r="V51" s="704"/>
      <c r="W51" s="704"/>
      <c r="X51" s="704"/>
      <c r="Y51" s="704"/>
      <c r="Z51" s="643"/>
    </row>
    <row r="52" spans="1:26" s="66" customFormat="1" ht="21" customHeight="1">
      <c r="A52" s="625"/>
      <c r="B52" s="691" t="s">
        <v>27</v>
      </c>
      <c r="C52" s="702" t="s">
        <v>20</v>
      </c>
      <c r="D52" s="632">
        <v>11</v>
      </c>
      <c r="E52" s="632">
        <v>11</v>
      </c>
      <c r="F52" s="632">
        <v>11</v>
      </c>
      <c r="G52" s="741">
        <v>11</v>
      </c>
      <c r="H52" s="633"/>
      <c r="I52" s="633"/>
      <c r="J52" s="633"/>
      <c r="K52" s="633"/>
      <c r="L52" s="633"/>
      <c r="M52" s="633"/>
      <c r="N52" s="633"/>
      <c r="O52" s="633"/>
      <c r="P52" s="633"/>
      <c r="Q52" s="633"/>
      <c r="R52" s="633"/>
      <c r="S52" s="633"/>
      <c r="T52" s="633"/>
      <c r="U52" s="633"/>
      <c r="V52" s="633"/>
      <c r="W52" s="633"/>
      <c r="X52" s="633"/>
      <c r="Y52" s="633"/>
      <c r="Z52" s="643"/>
    </row>
    <row r="53" spans="1:26" s="71" customFormat="1" ht="36" customHeight="1">
      <c r="A53" s="705">
        <v>3</v>
      </c>
      <c r="B53" s="706" t="s">
        <v>250</v>
      </c>
      <c r="C53" s="707" t="s">
        <v>20</v>
      </c>
      <c r="D53" s="638">
        <v>65</v>
      </c>
      <c r="E53" s="708">
        <v>75.599999999999994</v>
      </c>
      <c r="F53" s="708">
        <v>75.599999999999994</v>
      </c>
      <c r="G53" s="709">
        <v>85</v>
      </c>
      <c r="H53" s="710"/>
      <c r="I53" s="710"/>
      <c r="J53" s="710"/>
      <c r="K53" s="710"/>
      <c r="L53" s="710"/>
      <c r="M53" s="710"/>
      <c r="N53" s="710"/>
      <c r="O53" s="710"/>
      <c r="P53" s="710"/>
      <c r="Q53" s="710"/>
      <c r="R53" s="710"/>
      <c r="S53" s="710"/>
      <c r="T53" s="710"/>
      <c r="U53" s="710"/>
      <c r="V53" s="710"/>
      <c r="W53" s="710"/>
      <c r="X53" s="710"/>
      <c r="Y53" s="710"/>
      <c r="Z53" s="711"/>
    </row>
    <row r="54" spans="1:26" s="71" customFormat="1" ht="33" customHeight="1">
      <c r="A54" s="705">
        <v>4</v>
      </c>
      <c r="B54" s="706" t="s">
        <v>89</v>
      </c>
      <c r="C54" s="707" t="s">
        <v>90</v>
      </c>
      <c r="D54" s="712">
        <v>120</v>
      </c>
      <c r="E54" s="636">
        <v>140</v>
      </c>
      <c r="F54" s="636">
        <v>140</v>
      </c>
      <c r="G54" s="712">
        <v>185</v>
      </c>
      <c r="H54" s="651"/>
      <c r="I54" s="651"/>
      <c r="J54" s="651"/>
      <c r="K54" s="651"/>
      <c r="L54" s="651"/>
      <c r="M54" s="651"/>
      <c r="N54" s="651"/>
      <c r="O54" s="651"/>
      <c r="P54" s="651"/>
      <c r="Q54" s="651"/>
      <c r="R54" s="651"/>
      <c r="S54" s="651"/>
      <c r="T54" s="651"/>
      <c r="U54" s="651"/>
      <c r="V54" s="651"/>
      <c r="W54" s="651"/>
      <c r="X54" s="651"/>
      <c r="Y54" s="651"/>
      <c r="Z54" s="711"/>
    </row>
    <row r="55" spans="1:26" s="67" customFormat="1" ht="21" customHeight="1">
      <c r="A55" s="695"/>
      <c r="B55" s="696" t="s">
        <v>251</v>
      </c>
      <c r="C55" s="707" t="s">
        <v>90</v>
      </c>
      <c r="D55" s="636">
        <v>80</v>
      </c>
      <c r="E55" s="628">
        <v>85</v>
      </c>
      <c r="F55" s="636">
        <v>85</v>
      </c>
      <c r="G55" s="712">
        <v>95</v>
      </c>
      <c r="H55" s="651"/>
      <c r="I55" s="651"/>
      <c r="J55" s="651"/>
      <c r="K55" s="651"/>
      <c r="L55" s="651"/>
      <c r="M55" s="651"/>
      <c r="N55" s="651"/>
      <c r="O55" s="651"/>
      <c r="P55" s="651"/>
      <c r="Q55" s="651"/>
      <c r="R55" s="651"/>
      <c r="S55" s="651"/>
      <c r="T55" s="651"/>
      <c r="U55" s="651"/>
      <c r="V55" s="651"/>
      <c r="W55" s="651"/>
      <c r="X55" s="651"/>
      <c r="Y55" s="651"/>
      <c r="Z55" s="701"/>
    </row>
    <row r="56" spans="1:26" s="62" customFormat="1" ht="41.25" customHeight="1">
      <c r="A56" s="625">
        <v>7</v>
      </c>
      <c r="B56" s="634" t="s">
        <v>252</v>
      </c>
      <c r="C56" s="468" t="s">
        <v>90</v>
      </c>
      <c r="D56" s="636">
        <v>7</v>
      </c>
      <c r="E56" s="628">
        <v>3</v>
      </c>
      <c r="F56" s="636">
        <v>6</v>
      </c>
      <c r="G56" s="651">
        <v>3</v>
      </c>
      <c r="H56" s="651"/>
      <c r="I56" s="651"/>
      <c r="J56" s="651"/>
      <c r="K56" s="651"/>
      <c r="L56" s="651"/>
      <c r="M56" s="651"/>
      <c r="N56" s="651"/>
      <c r="O56" s="651"/>
      <c r="P56" s="651"/>
      <c r="Q56" s="651"/>
      <c r="R56" s="651"/>
      <c r="S56" s="651"/>
      <c r="T56" s="651"/>
      <c r="U56" s="651"/>
      <c r="V56" s="651"/>
      <c r="W56" s="651"/>
      <c r="X56" s="651"/>
      <c r="Y56" s="651"/>
      <c r="Z56" s="643"/>
    </row>
    <row r="57" spans="1:26" s="68" customFormat="1" ht="34.5" customHeight="1">
      <c r="A57" s="647"/>
      <c r="B57" s="648" t="s">
        <v>253</v>
      </c>
      <c r="C57" s="461" t="s">
        <v>90</v>
      </c>
      <c r="D57" s="636">
        <v>7</v>
      </c>
      <c r="E57" s="628">
        <v>3</v>
      </c>
      <c r="F57" s="636">
        <v>6</v>
      </c>
      <c r="G57" s="651">
        <v>3</v>
      </c>
      <c r="H57" s="651"/>
      <c r="I57" s="651"/>
      <c r="J57" s="651"/>
      <c r="K57" s="651"/>
      <c r="L57" s="651"/>
      <c r="M57" s="651"/>
      <c r="N57" s="651"/>
      <c r="O57" s="651"/>
      <c r="P57" s="651"/>
      <c r="Q57" s="651"/>
      <c r="R57" s="651"/>
      <c r="S57" s="651"/>
      <c r="T57" s="651"/>
      <c r="U57" s="651"/>
      <c r="V57" s="651"/>
      <c r="W57" s="651"/>
      <c r="X57" s="651"/>
      <c r="Y57" s="651"/>
      <c r="Z57" s="649"/>
    </row>
    <row r="58" spans="1:26" s="66" customFormat="1" ht="22.5" customHeight="1">
      <c r="A58" s="713" t="s">
        <v>254</v>
      </c>
      <c r="B58" s="714" t="s">
        <v>255</v>
      </c>
      <c r="C58" s="499"/>
      <c r="D58" s="636"/>
      <c r="E58" s="628"/>
      <c r="F58" s="636"/>
      <c r="G58" s="651"/>
      <c r="H58" s="651"/>
      <c r="I58" s="651"/>
      <c r="J58" s="651"/>
      <c r="K58" s="651"/>
      <c r="L58" s="651"/>
      <c r="M58" s="651"/>
      <c r="N58" s="651"/>
      <c r="O58" s="651"/>
      <c r="P58" s="651"/>
      <c r="Q58" s="651"/>
      <c r="R58" s="651"/>
      <c r="S58" s="651"/>
      <c r="T58" s="651"/>
      <c r="U58" s="651"/>
      <c r="V58" s="651"/>
      <c r="W58" s="651"/>
      <c r="X58" s="651"/>
      <c r="Y58" s="651"/>
      <c r="Z58" s="692"/>
    </row>
    <row r="59" spans="1:26" s="66" customFormat="1" ht="22.5" customHeight="1">
      <c r="A59" s="625"/>
      <c r="B59" s="715" t="s">
        <v>256</v>
      </c>
      <c r="C59" s="694" t="s">
        <v>90</v>
      </c>
      <c r="D59" s="636">
        <v>120</v>
      </c>
      <c r="E59" s="628">
        <v>120</v>
      </c>
      <c r="F59" s="636">
        <v>120</v>
      </c>
      <c r="G59" s="651">
        <v>100</v>
      </c>
      <c r="H59" s="651"/>
      <c r="I59" s="651"/>
      <c r="J59" s="651"/>
      <c r="K59" s="651"/>
      <c r="L59" s="651"/>
      <c r="M59" s="651"/>
      <c r="N59" s="651"/>
      <c r="O59" s="651"/>
      <c r="P59" s="651">
        <v>35</v>
      </c>
      <c r="Q59" s="651"/>
      <c r="R59" s="651"/>
      <c r="S59" s="651"/>
      <c r="T59" s="651"/>
      <c r="U59" s="651"/>
      <c r="V59" s="651"/>
      <c r="W59" s="651"/>
      <c r="X59" s="660">
        <v>30</v>
      </c>
      <c r="Y59" s="660">
        <v>35</v>
      </c>
      <c r="Z59" s="534"/>
    </row>
    <row r="60" spans="1:26" s="66" customFormat="1" ht="31.5" customHeight="1">
      <c r="A60" s="625"/>
      <c r="B60" s="661" t="s">
        <v>257</v>
      </c>
      <c r="C60" s="468" t="s">
        <v>90</v>
      </c>
      <c r="D60" s="636">
        <v>120</v>
      </c>
      <c r="E60" s="628">
        <v>120</v>
      </c>
      <c r="F60" s="636">
        <v>120</v>
      </c>
      <c r="G60" s="651">
        <v>100</v>
      </c>
      <c r="H60" s="651"/>
      <c r="I60" s="651"/>
      <c r="J60" s="651"/>
      <c r="K60" s="651"/>
      <c r="L60" s="651"/>
      <c r="M60" s="651"/>
      <c r="N60" s="651"/>
      <c r="O60" s="651"/>
      <c r="P60" s="651">
        <v>35</v>
      </c>
      <c r="Q60" s="651"/>
      <c r="R60" s="651"/>
      <c r="S60" s="651"/>
      <c r="T60" s="651"/>
      <c r="U60" s="651"/>
      <c r="V60" s="651"/>
      <c r="W60" s="651"/>
      <c r="X60" s="660">
        <v>30</v>
      </c>
      <c r="Y60" s="660">
        <v>35</v>
      </c>
      <c r="Z60" s="692"/>
    </row>
    <row r="61" spans="1:26" s="66" customFormat="1" ht="24" customHeight="1">
      <c r="A61" s="625"/>
      <c r="B61" s="716" t="s">
        <v>258</v>
      </c>
      <c r="C61" s="468" t="s">
        <v>90</v>
      </c>
      <c r="D61" s="636"/>
      <c r="E61" s="628">
        <v>0</v>
      </c>
      <c r="F61" s="636"/>
      <c r="G61" s="651">
        <f t="shared" ref="G61:G65" si="5">SUM(H61:S61)</f>
        <v>0</v>
      </c>
      <c r="H61" s="651"/>
      <c r="I61" s="651"/>
      <c r="J61" s="651"/>
      <c r="K61" s="651"/>
      <c r="L61" s="651"/>
      <c r="M61" s="651"/>
      <c r="N61" s="651"/>
      <c r="O61" s="651"/>
      <c r="P61" s="651"/>
      <c r="Q61" s="651"/>
      <c r="R61" s="651"/>
      <c r="S61" s="651"/>
      <c r="T61" s="651"/>
      <c r="U61" s="651"/>
      <c r="V61" s="651"/>
      <c r="W61" s="651"/>
      <c r="X61" s="651"/>
      <c r="Y61" s="651"/>
      <c r="Z61" s="692"/>
    </row>
    <row r="62" spans="1:26" s="62" customFormat="1" ht="21" customHeight="1">
      <c r="A62" s="639" t="s">
        <v>259</v>
      </c>
      <c r="B62" s="640" t="s">
        <v>260</v>
      </c>
      <c r="C62" s="468"/>
      <c r="D62" s="636"/>
      <c r="E62" s="644">
        <v>0</v>
      </c>
      <c r="F62" s="636"/>
      <c r="G62" s="651">
        <f t="shared" si="5"/>
        <v>0</v>
      </c>
      <c r="H62" s="651"/>
      <c r="I62" s="651"/>
      <c r="J62" s="651"/>
      <c r="K62" s="651"/>
      <c r="L62" s="651"/>
      <c r="M62" s="651"/>
      <c r="N62" s="651"/>
      <c r="O62" s="651"/>
      <c r="P62" s="651"/>
      <c r="Q62" s="651"/>
      <c r="R62" s="651"/>
      <c r="S62" s="651"/>
      <c r="T62" s="651"/>
      <c r="U62" s="651"/>
      <c r="V62" s="651"/>
      <c r="W62" s="651"/>
      <c r="X62" s="651"/>
      <c r="Y62" s="651"/>
      <c r="Z62" s="643"/>
    </row>
    <row r="63" spans="1:26" s="62" customFormat="1" ht="30" customHeight="1">
      <c r="A63" s="646"/>
      <c r="B63" s="634" t="s">
        <v>261</v>
      </c>
      <c r="C63" s="468" t="s">
        <v>262</v>
      </c>
      <c r="D63" s="636">
        <v>7</v>
      </c>
      <c r="E63" s="644">
        <v>2</v>
      </c>
      <c r="F63" s="636">
        <v>3</v>
      </c>
      <c r="G63" s="651">
        <v>3</v>
      </c>
      <c r="H63" s="651"/>
      <c r="I63" s="651"/>
      <c r="J63" s="651"/>
      <c r="K63" s="651"/>
      <c r="L63" s="651"/>
      <c r="M63" s="651"/>
      <c r="N63" s="651"/>
      <c r="O63" s="651"/>
      <c r="P63" s="651"/>
      <c r="Q63" s="651"/>
      <c r="R63" s="651"/>
      <c r="S63" s="651"/>
      <c r="T63" s="651"/>
      <c r="U63" s="651"/>
      <c r="V63" s="651"/>
      <c r="W63" s="651"/>
      <c r="X63" s="651"/>
      <c r="Y63" s="651"/>
      <c r="Z63" s="643"/>
    </row>
    <row r="64" spans="1:26" s="62" customFormat="1" ht="29.25" customHeight="1">
      <c r="A64" s="646"/>
      <c r="B64" s="648" t="s">
        <v>532</v>
      </c>
      <c r="C64" s="468" t="s">
        <v>262</v>
      </c>
      <c r="D64" s="636">
        <v>4</v>
      </c>
      <c r="E64" s="644">
        <v>2</v>
      </c>
      <c r="F64" s="636">
        <v>3</v>
      </c>
      <c r="G64" s="651">
        <v>3</v>
      </c>
      <c r="H64" s="651"/>
      <c r="I64" s="651"/>
      <c r="J64" s="651"/>
      <c r="K64" s="651"/>
      <c r="L64" s="651"/>
      <c r="M64" s="651"/>
      <c r="N64" s="651"/>
      <c r="O64" s="651"/>
      <c r="P64" s="651"/>
      <c r="Q64" s="651"/>
      <c r="R64" s="651"/>
      <c r="S64" s="651"/>
      <c r="T64" s="651"/>
      <c r="U64" s="651"/>
      <c r="V64" s="651"/>
      <c r="W64" s="651"/>
      <c r="X64" s="651"/>
      <c r="Y64" s="651"/>
      <c r="Z64" s="643"/>
    </row>
    <row r="65" spans="1:26" s="72" customFormat="1" ht="32.25" customHeight="1">
      <c r="A65" s="646"/>
      <c r="B65" s="634" t="s">
        <v>263</v>
      </c>
      <c r="C65" s="468" t="s">
        <v>262</v>
      </c>
      <c r="D65" s="636"/>
      <c r="E65" s="641">
        <v>0</v>
      </c>
      <c r="F65" s="636"/>
      <c r="G65" s="651">
        <f t="shared" si="5"/>
        <v>0</v>
      </c>
      <c r="H65" s="651"/>
      <c r="I65" s="651"/>
      <c r="J65" s="651"/>
      <c r="K65" s="651"/>
      <c r="L65" s="651"/>
      <c r="M65" s="651"/>
      <c r="N65" s="651"/>
      <c r="O65" s="651"/>
      <c r="P65" s="651"/>
      <c r="Q65" s="651"/>
      <c r="R65" s="651"/>
      <c r="S65" s="651"/>
      <c r="T65" s="651"/>
      <c r="U65" s="651"/>
      <c r="V65" s="651"/>
      <c r="W65" s="651"/>
      <c r="X65" s="651"/>
      <c r="Y65" s="651"/>
      <c r="Z65" s="717"/>
    </row>
    <row r="66" spans="1:26" s="72" customFormat="1" ht="28.5" customHeight="1">
      <c r="A66" s="646"/>
      <c r="B66" s="634" t="s">
        <v>264</v>
      </c>
      <c r="C66" s="468" t="s">
        <v>262</v>
      </c>
      <c r="D66" s="636">
        <v>0</v>
      </c>
      <c r="E66" s="644"/>
      <c r="F66" s="636"/>
      <c r="G66" s="651"/>
      <c r="H66" s="651"/>
      <c r="I66" s="651"/>
      <c r="J66" s="651"/>
      <c r="K66" s="651"/>
      <c r="L66" s="651"/>
      <c r="M66" s="651"/>
      <c r="N66" s="651"/>
      <c r="O66" s="651"/>
      <c r="P66" s="718"/>
      <c r="Q66" s="718"/>
      <c r="R66" s="718"/>
      <c r="S66" s="651"/>
      <c r="T66" s="651"/>
      <c r="U66" s="651"/>
      <c r="V66" s="651"/>
      <c r="W66" s="651"/>
      <c r="X66" s="651"/>
      <c r="Y66" s="651"/>
      <c r="Z66" s="717"/>
    </row>
    <row r="67" spans="1:26" s="72" customFormat="1" ht="35.25" customHeight="1">
      <c r="A67" s="646"/>
      <c r="B67" s="634" t="s">
        <v>265</v>
      </c>
      <c r="C67" s="468" t="s">
        <v>262</v>
      </c>
      <c r="D67" s="644">
        <v>68</v>
      </c>
      <c r="E67" s="644">
        <v>64</v>
      </c>
      <c r="F67" s="644">
        <v>64</v>
      </c>
      <c r="G67" s="645">
        <v>64</v>
      </c>
      <c r="H67" s="645"/>
      <c r="I67" s="645"/>
      <c r="J67" s="645"/>
      <c r="K67" s="645"/>
      <c r="L67" s="645"/>
      <c r="M67" s="645"/>
      <c r="N67" s="645"/>
      <c r="O67" s="645"/>
      <c r="P67" s="645"/>
      <c r="Q67" s="645"/>
      <c r="R67" s="645"/>
      <c r="S67" s="645"/>
      <c r="T67" s="645"/>
      <c r="U67" s="645"/>
      <c r="V67" s="645"/>
      <c r="W67" s="645"/>
      <c r="X67" s="645"/>
      <c r="Y67" s="645"/>
      <c r="Z67" s="643"/>
    </row>
    <row r="68" spans="1:26" s="72" customFormat="1" ht="27.75" customHeight="1">
      <c r="A68" s="639" t="s">
        <v>266</v>
      </c>
      <c r="B68" s="640" t="s">
        <v>267</v>
      </c>
      <c r="C68" s="468"/>
      <c r="D68" s="641"/>
      <c r="E68" s="641"/>
      <c r="F68" s="641"/>
      <c r="G68" s="642"/>
      <c r="H68" s="642"/>
      <c r="I68" s="642"/>
      <c r="J68" s="642"/>
      <c r="K68" s="642"/>
      <c r="L68" s="642"/>
      <c r="M68" s="642"/>
      <c r="N68" s="642"/>
      <c r="O68" s="642"/>
      <c r="P68" s="642"/>
      <c r="Q68" s="642"/>
      <c r="R68" s="642"/>
      <c r="S68" s="642"/>
      <c r="T68" s="642"/>
      <c r="U68" s="642"/>
      <c r="V68" s="642"/>
      <c r="W68" s="642"/>
      <c r="X68" s="642"/>
      <c r="Y68" s="642"/>
      <c r="Z68" s="717"/>
    </row>
    <row r="69" spans="1:26" s="57" customFormat="1" ht="33.75" customHeight="1">
      <c r="A69" s="639">
        <v>1</v>
      </c>
      <c r="B69" s="719" t="s">
        <v>469</v>
      </c>
      <c r="C69" s="533" t="s">
        <v>425</v>
      </c>
      <c r="D69" s="628">
        <v>15</v>
      </c>
      <c r="E69" s="628">
        <v>18</v>
      </c>
      <c r="F69" s="628">
        <v>17</v>
      </c>
      <c r="G69" s="629">
        <v>18</v>
      </c>
      <c r="H69" s="629">
        <v>1</v>
      </c>
      <c r="I69" s="629">
        <v>1</v>
      </c>
      <c r="J69" s="629">
        <v>1</v>
      </c>
      <c r="K69" s="629">
        <v>1</v>
      </c>
      <c r="L69" s="629">
        <v>1</v>
      </c>
      <c r="M69" s="629">
        <v>1</v>
      </c>
      <c r="N69" s="629">
        <v>1</v>
      </c>
      <c r="O69" s="629">
        <v>1</v>
      </c>
      <c r="P69" s="629">
        <v>1</v>
      </c>
      <c r="Q69" s="629">
        <v>1</v>
      </c>
      <c r="R69" s="629">
        <v>1</v>
      </c>
      <c r="S69" s="629">
        <v>1</v>
      </c>
      <c r="T69" s="629">
        <v>1</v>
      </c>
      <c r="U69" s="629">
        <v>1</v>
      </c>
      <c r="V69" s="629">
        <v>1</v>
      </c>
      <c r="W69" s="629">
        <v>1</v>
      </c>
      <c r="X69" s="629">
        <v>1</v>
      </c>
      <c r="Y69" s="629">
        <v>1</v>
      </c>
      <c r="Z69" s="720"/>
    </row>
    <row r="70" spans="1:26" s="58" customFormat="1" ht="31.5" customHeight="1">
      <c r="A70" s="721"/>
      <c r="B70" s="722" t="s">
        <v>470</v>
      </c>
      <c r="C70" s="468" t="s">
        <v>20</v>
      </c>
      <c r="D70" s="632">
        <v>83.33</v>
      </c>
      <c r="E70" s="723">
        <v>100</v>
      </c>
      <c r="F70" s="632">
        <v>94.44</v>
      </c>
      <c r="G70" s="724">
        <v>100</v>
      </c>
      <c r="H70" s="633"/>
      <c r="I70" s="725"/>
      <c r="J70" s="633"/>
      <c r="K70" s="633"/>
      <c r="L70" s="633"/>
      <c r="M70" s="633"/>
      <c r="N70" s="633"/>
      <c r="O70" s="633"/>
      <c r="P70" s="633"/>
      <c r="Q70" s="633"/>
      <c r="R70" s="633"/>
      <c r="S70" s="633"/>
      <c r="T70" s="633"/>
      <c r="U70" s="633"/>
      <c r="V70" s="633"/>
      <c r="W70" s="633"/>
      <c r="X70" s="633"/>
      <c r="Y70" s="633"/>
      <c r="Z70" s="720"/>
    </row>
    <row r="71" spans="1:26" s="73" customFormat="1" ht="36.75" customHeight="1" thickBot="1">
      <c r="A71" s="726">
        <v>2</v>
      </c>
      <c r="B71" s="727" t="s">
        <v>268</v>
      </c>
      <c r="C71" s="728" t="s">
        <v>20</v>
      </c>
      <c r="D71" s="729">
        <v>95</v>
      </c>
      <c r="E71" s="729">
        <v>96</v>
      </c>
      <c r="F71" s="729">
        <v>96</v>
      </c>
      <c r="G71" s="730">
        <v>96</v>
      </c>
      <c r="H71" s="731"/>
      <c r="I71" s="731"/>
      <c r="J71" s="731"/>
      <c r="K71" s="731"/>
      <c r="L71" s="731"/>
      <c r="M71" s="731"/>
      <c r="N71" s="731"/>
      <c r="O71" s="731"/>
      <c r="P71" s="731"/>
      <c r="Q71" s="731"/>
      <c r="R71" s="731"/>
      <c r="S71" s="731"/>
      <c r="T71" s="731"/>
      <c r="U71" s="731"/>
      <c r="V71" s="731"/>
      <c r="W71" s="731"/>
      <c r="X71" s="731"/>
      <c r="Y71" s="731"/>
      <c r="Z71" s="732"/>
    </row>
    <row r="72" spans="1:26" ht="15.75" thickTop="1">
      <c r="B72" s="57"/>
    </row>
  </sheetData>
  <mergeCells count="11">
    <mergeCell ref="Z5:Z7"/>
    <mergeCell ref="A1:B1"/>
    <mergeCell ref="A2:Z2"/>
    <mergeCell ref="A3:Z3"/>
    <mergeCell ref="A5:A7"/>
    <mergeCell ref="B5:B7"/>
    <mergeCell ref="C5:C7"/>
    <mergeCell ref="G5:G7"/>
    <mergeCell ref="D5:D7"/>
    <mergeCell ref="E5:F5"/>
    <mergeCell ref="H5:Y5"/>
  </mergeCells>
  <pageMargins left="0.2" right="0.2" top="0.39" bottom="0.33" header="0.24" footer="0.21"/>
  <pageSetup paperSize="9" scale="53" fitToHeight="0" orientation="landscape" r:id="rId1"/>
  <headerFooter>
    <oddFooter>Page &amp;P</oddFooter>
  </headerFooter>
</worksheet>
</file>

<file path=xl/worksheets/sheet1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69">
    <pageSetUpPr fitToPage="1"/>
  </sheetPr>
  <dimension ref="A1:AC38"/>
  <sheetViews>
    <sheetView zoomScale="85" zoomScaleNormal="85" workbookViewId="0">
      <selection activeCell="M30" sqref="M30"/>
    </sheetView>
  </sheetViews>
  <sheetFormatPr defaultColWidth="9" defaultRowHeight="14.25"/>
  <cols>
    <col min="1" max="1" width="4.5" style="59" customWidth="1"/>
    <col min="2" max="2" width="47.625" style="5" customWidth="1"/>
    <col min="3" max="3" width="8" style="5" customWidth="1"/>
    <col min="4" max="4" width="8.75" style="5" customWidth="1"/>
    <col min="5" max="6" width="9.25" style="5" customWidth="1"/>
    <col min="7" max="7" width="9" style="5" customWidth="1"/>
    <col min="8" max="9" width="8.125" style="5" customWidth="1"/>
    <col min="10" max="10" width="7.125" style="5" customWidth="1"/>
    <col min="11" max="11" width="8.125" style="5" customWidth="1"/>
    <col min="12" max="12" width="7.25" style="5" customWidth="1"/>
    <col min="13" max="13" width="7.5" style="5" customWidth="1"/>
    <col min="14" max="25" width="8.125" style="5" customWidth="1"/>
    <col min="26" max="26" width="9.125" style="5" hidden="1" customWidth="1"/>
    <col min="27" max="27" width="8.125" style="5" customWidth="1"/>
    <col min="28" max="30" width="9" style="5"/>
    <col min="31" max="31" width="19.5" style="5" bestFit="1" customWidth="1"/>
    <col min="32" max="16384" width="9" style="5"/>
  </cols>
  <sheetData>
    <row r="1" spans="1:29" ht="15">
      <c r="A1" s="52" t="s">
        <v>203</v>
      </c>
      <c r="B1" s="159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</row>
    <row r="2" spans="1:29" ht="18" customHeight="1">
      <c r="A2" s="946" t="s">
        <v>269</v>
      </c>
      <c r="B2" s="946"/>
      <c r="C2" s="946"/>
      <c r="D2" s="946"/>
      <c r="E2" s="946"/>
      <c r="F2" s="946"/>
      <c r="G2" s="946"/>
      <c r="H2" s="946"/>
      <c r="I2" s="946"/>
      <c r="J2" s="946"/>
      <c r="K2" s="946"/>
      <c r="L2" s="946"/>
      <c r="M2" s="946"/>
      <c r="N2" s="946"/>
      <c r="O2" s="946"/>
      <c r="P2" s="946"/>
      <c r="Q2" s="946"/>
      <c r="R2" s="946"/>
      <c r="S2" s="946"/>
      <c r="T2" s="946"/>
      <c r="U2" s="946"/>
      <c r="V2" s="946"/>
      <c r="W2" s="946"/>
      <c r="X2" s="946"/>
      <c r="Y2" s="946"/>
      <c r="Z2" s="946"/>
      <c r="AA2" s="946"/>
    </row>
    <row r="3" spans="1:29" ht="16.5" customHeight="1" thickBot="1">
      <c r="A3" s="947" t="s">
        <v>527</v>
      </c>
      <c r="B3" s="948"/>
      <c r="C3" s="948"/>
      <c r="D3" s="948"/>
      <c r="E3" s="948"/>
      <c r="F3" s="948"/>
      <c r="G3" s="948"/>
      <c r="H3" s="948"/>
      <c r="I3" s="948"/>
      <c r="J3" s="948"/>
      <c r="K3" s="948"/>
      <c r="L3" s="948"/>
      <c r="M3" s="948"/>
      <c r="N3" s="948"/>
      <c r="O3" s="948"/>
      <c r="P3" s="948"/>
      <c r="Q3" s="948"/>
      <c r="R3" s="948"/>
      <c r="S3" s="948"/>
      <c r="T3" s="948"/>
      <c r="U3" s="948"/>
      <c r="V3" s="948"/>
      <c r="W3" s="948"/>
      <c r="X3" s="948"/>
      <c r="Y3" s="948"/>
      <c r="Z3" s="948"/>
      <c r="AA3" s="948"/>
    </row>
    <row r="4" spans="1:29" ht="20.25" customHeight="1" thickTop="1">
      <c r="A4" s="952" t="s">
        <v>1</v>
      </c>
      <c r="B4" s="955" t="s">
        <v>110</v>
      </c>
      <c r="C4" s="955" t="s">
        <v>111</v>
      </c>
      <c r="D4" s="958" t="s">
        <v>208</v>
      </c>
      <c r="E4" s="961" t="s">
        <v>112</v>
      </c>
      <c r="F4" s="962"/>
      <c r="G4" s="958" t="s">
        <v>6</v>
      </c>
      <c r="H4" s="961" t="s">
        <v>476</v>
      </c>
      <c r="I4" s="963"/>
      <c r="J4" s="963"/>
      <c r="K4" s="963"/>
      <c r="L4" s="963"/>
      <c r="M4" s="963"/>
      <c r="N4" s="963"/>
      <c r="O4" s="963"/>
      <c r="P4" s="963"/>
      <c r="Q4" s="963"/>
      <c r="R4" s="963"/>
      <c r="S4" s="963"/>
      <c r="T4" s="963"/>
      <c r="U4" s="963"/>
      <c r="V4" s="963"/>
      <c r="W4" s="963"/>
      <c r="X4" s="963"/>
      <c r="Y4" s="962"/>
      <c r="Z4" s="958" t="s">
        <v>113</v>
      </c>
      <c r="AA4" s="964" t="s">
        <v>9</v>
      </c>
    </row>
    <row r="5" spans="1:29" ht="86.25" customHeight="1">
      <c r="A5" s="954"/>
      <c r="B5" s="957"/>
      <c r="C5" s="957"/>
      <c r="D5" s="960"/>
      <c r="E5" s="531" t="s">
        <v>5</v>
      </c>
      <c r="F5" s="734" t="s">
        <v>115</v>
      </c>
      <c r="G5" s="960"/>
      <c r="H5" s="529" t="s">
        <v>463</v>
      </c>
      <c r="I5" s="530" t="s">
        <v>445</v>
      </c>
      <c r="J5" s="530" t="s">
        <v>446</v>
      </c>
      <c r="K5" s="531" t="s">
        <v>447</v>
      </c>
      <c r="L5" s="530" t="s">
        <v>448</v>
      </c>
      <c r="M5" s="530" t="s">
        <v>449</v>
      </c>
      <c r="N5" s="530" t="s">
        <v>450</v>
      </c>
      <c r="O5" s="530" t="s">
        <v>451</v>
      </c>
      <c r="P5" s="530" t="s">
        <v>452</v>
      </c>
      <c r="Q5" s="530" t="s">
        <v>453</v>
      </c>
      <c r="R5" s="530" t="s">
        <v>454</v>
      </c>
      <c r="S5" s="530" t="s">
        <v>455</v>
      </c>
      <c r="T5" s="530" t="s">
        <v>456</v>
      </c>
      <c r="U5" s="530" t="s">
        <v>457</v>
      </c>
      <c r="V5" s="530" t="s">
        <v>458</v>
      </c>
      <c r="W5" s="530" t="s">
        <v>459</v>
      </c>
      <c r="X5" s="530" t="s">
        <v>460</v>
      </c>
      <c r="Y5" s="530" t="s">
        <v>461</v>
      </c>
      <c r="Z5" s="960"/>
      <c r="AA5" s="944"/>
    </row>
    <row r="6" spans="1:29" ht="21.75" customHeight="1">
      <c r="A6" s="577">
        <v>1</v>
      </c>
      <c r="B6" s="578" t="s">
        <v>270</v>
      </c>
      <c r="C6" s="579"/>
      <c r="D6" s="579"/>
      <c r="E6" s="579"/>
      <c r="F6" s="579"/>
      <c r="G6" s="579"/>
      <c r="H6" s="579"/>
      <c r="I6" s="579"/>
      <c r="J6" s="579"/>
      <c r="K6" s="579"/>
      <c r="L6" s="579"/>
      <c r="M6" s="579"/>
      <c r="N6" s="579"/>
      <c r="O6" s="579"/>
      <c r="P6" s="579"/>
      <c r="Q6" s="579"/>
      <c r="R6" s="579"/>
      <c r="S6" s="579"/>
      <c r="T6" s="579"/>
      <c r="U6" s="579"/>
      <c r="V6" s="579"/>
      <c r="W6" s="579"/>
      <c r="X6" s="579"/>
      <c r="Y6" s="579"/>
      <c r="Z6" s="580"/>
      <c r="AA6" s="581"/>
    </row>
    <row r="7" spans="1:29" customFormat="1" ht="27.75" customHeight="1">
      <c r="A7" s="582"/>
      <c r="B7" s="583" t="s">
        <v>271</v>
      </c>
      <c r="C7" s="584" t="s">
        <v>90</v>
      </c>
      <c r="D7" s="585">
        <v>10764</v>
      </c>
      <c r="E7" s="586">
        <v>10867</v>
      </c>
      <c r="F7" s="586">
        <v>11047</v>
      </c>
      <c r="G7" s="586">
        <f>H7+I7+J7+K7+L7+M7+N7+O7+P7+Q7+R7+S7+T7+U7+V7+W7+X7+Y7</f>
        <v>11083</v>
      </c>
      <c r="H7" s="585">
        <v>559</v>
      </c>
      <c r="I7" s="587">
        <v>831</v>
      </c>
      <c r="J7" s="587">
        <v>783</v>
      </c>
      <c r="K7" s="587">
        <v>598</v>
      </c>
      <c r="L7" s="587">
        <v>425</v>
      </c>
      <c r="M7" s="587">
        <v>986</v>
      </c>
      <c r="N7" s="587">
        <v>436</v>
      </c>
      <c r="O7" s="587">
        <v>319</v>
      </c>
      <c r="P7" s="587">
        <v>960</v>
      </c>
      <c r="Q7" s="587">
        <v>387</v>
      </c>
      <c r="R7" s="587">
        <v>760</v>
      </c>
      <c r="S7" s="587">
        <v>1025</v>
      </c>
      <c r="T7" s="587">
        <v>464</v>
      </c>
      <c r="U7" s="587">
        <v>720</v>
      </c>
      <c r="V7" s="587">
        <v>650</v>
      </c>
      <c r="W7" s="587">
        <v>580</v>
      </c>
      <c r="X7" s="587">
        <v>240</v>
      </c>
      <c r="Y7" s="587">
        <v>360</v>
      </c>
      <c r="Z7" s="588" t="e">
        <f>#REF!-G7</f>
        <v>#REF!</v>
      </c>
      <c r="AA7" s="589"/>
      <c r="AB7" s="214"/>
    </row>
    <row r="8" spans="1:29" customFormat="1" ht="24.75" customHeight="1">
      <c r="A8" s="582"/>
      <c r="B8" s="583" t="s">
        <v>272</v>
      </c>
      <c r="C8" s="584" t="s">
        <v>90</v>
      </c>
      <c r="D8" s="590"/>
      <c r="E8" s="586"/>
      <c r="F8" s="586"/>
      <c r="G8" s="586"/>
      <c r="H8" s="586"/>
      <c r="I8" s="586"/>
      <c r="J8" s="586"/>
      <c r="K8" s="586"/>
      <c r="L8" s="586"/>
      <c r="M8" s="586"/>
      <c r="N8" s="586"/>
      <c r="O8" s="586"/>
      <c r="P8" s="586"/>
      <c r="Q8" s="586"/>
      <c r="R8" s="586"/>
      <c r="S8" s="586"/>
      <c r="T8" s="586"/>
      <c r="U8" s="586"/>
      <c r="V8" s="586"/>
      <c r="W8" s="586"/>
      <c r="X8" s="586"/>
      <c r="Y8" s="586"/>
      <c r="Z8" s="588"/>
      <c r="AA8" s="581"/>
    </row>
    <row r="9" spans="1:29" customFormat="1" ht="22.5" customHeight="1">
      <c r="A9" s="582"/>
      <c r="B9" s="583" t="s">
        <v>273</v>
      </c>
      <c r="C9" s="584" t="s">
        <v>90</v>
      </c>
      <c r="D9" s="587"/>
      <c r="E9" s="586"/>
      <c r="F9" s="586"/>
      <c r="G9" s="586"/>
      <c r="H9" s="586"/>
      <c r="I9" s="586"/>
      <c r="J9" s="586"/>
      <c r="K9" s="587"/>
      <c r="L9" s="586"/>
      <c r="M9" s="586"/>
      <c r="N9" s="586"/>
      <c r="O9" s="586"/>
      <c r="P9" s="586"/>
      <c r="Q9" s="586"/>
      <c r="R9" s="586"/>
      <c r="S9" s="586"/>
      <c r="T9" s="586"/>
      <c r="U9" s="586"/>
      <c r="V9" s="586"/>
      <c r="W9" s="586"/>
      <c r="X9" s="586"/>
      <c r="Y9" s="586"/>
      <c r="Z9" s="588" t="e">
        <f>#REF!-G9</f>
        <v>#REF!</v>
      </c>
      <c r="AA9" s="581"/>
    </row>
    <row r="10" spans="1:29" customFormat="1" ht="21" customHeight="1">
      <c r="A10" s="582"/>
      <c r="B10" s="583" t="s">
        <v>274</v>
      </c>
      <c r="C10" s="584" t="s">
        <v>90</v>
      </c>
      <c r="D10" s="585">
        <v>10764</v>
      </c>
      <c r="E10" s="586">
        <v>10867</v>
      </c>
      <c r="F10" s="586">
        <v>11047</v>
      </c>
      <c r="G10" s="586">
        <v>11083</v>
      </c>
      <c r="H10" s="585">
        <v>559</v>
      </c>
      <c r="I10" s="587">
        <v>831</v>
      </c>
      <c r="J10" s="587">
        <v>783</v>
      </c>
      <c r="K10" s="587">
        <v>598</v>
      </c>
      <c r="L10" s="587">
        <v>425</v>
      </c>
      <c r="M10" s="587">
        <v>986</v>
      </c>
      <c r="N10" s="587">
        <v>436</v>
      </c>
      <c r="O10" s="587">
        <v>319</v>
      </c>
      <c r="P10" s="587">
        <v>960</v>
      </c>
      <c r="Q10" s="587">
        <v>387</v>
      </c>
      <c r="R10" s="587">
        <v>760</v>
      </c>
      <c r="S10" s="587">
        <v>1025</v>
      </c>
      <c r="T10" s="587">
        <v>464</v>
      </c>
      <c r="U10" s="587">
        <v>720</v>
      </c>
      <c r="V10" s="587">
        <v>650</v>
      </c>
      <c r="W10" s="587">
        <v>580</v>
      </c>
      <c r="X10" s="587">
        <v>240</v>
      </c>
      <c r="Y10" s="587">
        <v>360</v>
      </c>
      <c r="Z10" s="588" t="e">
        <f>#REF!-G10</f>
        <v>#REF!</v>
      </c>
      <c r="AA10" s="589"/>
      <c r="AB10" s="214"/>
    </row>
    <row r="11" spans="1:29" customFormat="1" ht="22.5" customHeight="1">
      <c r="A11" s="582"/>
      <c r="B11" s="583" t="s">
        <v>275</v>
      </c>
      <c r="C11" s="584" t="s">
        <v>20</v>
      </c>
      <c r="D11" s="558">
        <v>1</v>
      </c>
      <c r="E11" s="558">
        <v>0.99</v>
      </c>
      <c r="F11" s="558">
        <v>0.99</v>
      </c>
      <c r="G11" s="561">
        <v>0.9</v>
      </c>
      <c r="H11" s="591"/>
      <c r="I11" s="592"/>
      <c r="J11" s="592"/>
      <c r="K11" s="592"/>
      <c r="L11" s="592"/>
      <c r="M11" s="592"/>
      <c r="N11" s="592"/>
      <c r="O11" s="592"/>
      <c r="P11" s="592"/>
      <c r="Q11" s="592"/>
      <c r="R11" s="592"/>
      <c r="S11" s="592"/>
      <c r="T11" s="592"/>
      <c r="U11" s="592"/>
      <c r="V11" s="592"/>
      <c r="W11" s="592"/>
      <c r="X11" s="592"/>
      <c r="Y11" s="592"/>
      <c r="Z11" s="588" t="e">
        <f>#REF!-G11</f>
        <v>#REF!</v>
      </c>
      <c r="AA11" s="581"/>
    </row>
    <row r="12" spans="1:29" customFormat="1" ht="24.75" customHeight="1">
      <c r="A12" s="582"/>
      <c r="B12" s="593" t="s">
        <v>276</v>
      </c>
      <c r="C12" s="584" t="s">
        <v>277</v>
      </c>
      <c r="D12" s="558">
        <v>12.2</v>
      </c>
      <c r="E12" s="558">
        <v>10.3</v>
      </c>
      <c r="F12" s="558">
        <v>10.3</v>
      </c>
      <c r="G12" s="558">
        <v>11</v>
      </c>
      <c r="H12" s="592"/>
      <c r="I12" s="592"/>
      <c r="J12" s="592"/>
      <c r="K12" s="592"/>
      <c r="L12" s="592"/>
      <c r="M12" s="592"/>
      <c r="N12" s="592"/>
      <c r="O12" s="592"/>
      <c r="P12" s="592"/>
      <c r="Q12" s="592"/>
      <c r="R12" s="592"/>
      <c r="S12" s="592"/>
      <c r="T12" s="592"/>
      <c r="U12" s="592"/>
      <c r="V12" s="592"/>
      <c r="W12" s="592"/>
      <c r="X12" s="592"/>
      <c r="Y12" s="592"/>
      <c r="Z12" s="588" t="e">
        <f>#REF!-G12</f>
        <v>#REF!</v>
      </c>
      <c r="AA12" s="594"/>
    </row>
    <row r="13" spans="1:29" customFormat="1" ht="20.25" hidden="1" customHeight="1">
      <c r="A13" s="595"/>
      <c r="B13" s="580"/>
      <c r="C13" s="580"/>
      <c r="D13" s="558"/>
      <c r="E13" s="558"/>
      <c r="F13" s="558"/>
      <c r="G13" s="558"/>
      <c r="H13" s="596"/>
      <c r="I13" s="596"/>
      <c r="J13" s="596"/>
      <c r="K13" s="596"/>
      <c r="L13" s="596"/>
      <c r="M13" s="596"/>
      <c r="N13" s="596"/>
      <c r="O13" s="596"/>
      <c r="P13" s="596"/>
      <c r="Q13" s="596"/>
      <c r="R13" s="596"/>
      <c r="S13" s="596"/>
      <c r="T13" s="596"/>
      <c r="U13" s="596"/>
      <c r="V13" s="596"/>
      <c r="W13" s="596"/>
      <c r="X13" s="596"/>
      <c r="Y13" s="596"/>
      <c r="Z13" s="588" t="e">
        <f>#REF!-G13</f>
        <v>#REF!</v>
      </c>
      <c r="AA13" s="581"/>
    </row>
    <row r="14" spans="1:29" customFormat="1" ht="20.25" hidden="1" customHeight="1">
      <c r="A14" s="595"/>
      <c r="B14" s="580" t="s">
        <v>278</v>
      </c>
      <c r="C14" s="580" t="s">
        <v>531</v>
      </c>
      <c r="D14" s="558"/>
      <c r="E14" s="558"/>
      <c r="F14" s="558"/>
      <c r="G14" s="558"/>
      <c r="H14" s="596"/>
      <c r="I14" s="596"/>
      <c r="J14" s="596"/>
      <c r="K14" s="596"/>
      <c r="L14" s="596"/>
      <c r="M14" s="596"/>
      <c r="N14" s="596"/>
      <c r="O14" s="596"/>
      <c r="P14" s="596"/>
      <c r="Q14" s="596"/>
      <c r="R14" s="596"/>
      <c r="S14" s="596"/>
      <c r="T14" s="596"/>
      <c r="U14" s="596"/>
      <c r="V14" s="596"/>
      <c r="W14" s="596"/>
      <c r="X14" s="596"/>
      <c r="Y14" s="596"/>
      <c r="Z14" s="588" t="e">
        <f>#REF!-G14</f>
        <v>#REF!</v>
      </c>
      <c r="AA14" s="581"/>
    </row>
    <row r="15" spans="1:29" customFormat="1" ht="20.25" hidden="1" customHeight="1">
      <c r="A15" s="595"/>
      <c r="B15" s="580" t="s">
        <v>279</v>
      </c>
      <c r="C15" s="580" t="s">
        <v>20</v>
      </c>
      <c r="D15" s="558"/>
      <c r="E15" s="558"/>
      <c r="F15" s="558"/>
      <c r="G15" s="558"/>
      <c r="H15" s="596"/>
      <c r="I15" s="596"/>
      <c r="J15" s="596"/>
      <c r="K15" s="596"/>
      <c r="L15" s="596"/>
      <c r="M15" s="596"/>
      <c r="N15" s="596"/>
      <c r="O15" s="596"/>
      <c r="P15" s="596"/>
      <c r="Q15" s="596"/>
      <c r="R15" s="596"/>
      <c r="S15" s="596"/>
      <c r="T15" s="596"/>
      <c r="U15" s="596"/>
      <c r="V15" s="596"/>
      <c r="W15" s="596"/>
      <c r="X15" s="596"/>
      <c r="Y15" s="596"/>
      <c r="Z15" s="588" t="e">
        <f>#REF!-G15</f>
        <v>#REF!</v>
      </c>
      <c r="AA15" s="581"/>
      <c r="AB15" t="e">
        <f>#REF!/#REF!</f>
        <v>#REF!</v>
      </c>
      <c r="AC15" t="e">
        <f>#REF!/#REF!</f>
        <v>#REF!</v>
      </c>
    </row>
    <row r="16" spans="1:29" customFormat="1" ht="20.25" hidden="1" customHeight="1">
      <c r="A16" s="595"/>
      <c r="B16" s="580" t="s">
        <v>280</v>
      </c>
      <c r="C16" s="580"/>
      <c r="D16" s="558"/>
      <c r="E16" s="558"/>
      <c r="F16" s="558"/>
      <c r="G16" s="558"/>
      <c r="H16" s="596"/>
      <c r="I16" s="596"/>
      <c r="J16" s="596"/>
      <c r="K16" s="596"/>
      <c r="L16" s="596"/>
      <c r="M16" s="596"/>
      <c r="N16" s="596"/>
      <c r="O16" s="596"/>
      <c r="P16" s="596"/>
      <c r="Q16" s="596"/>
      <c r="R16" s="596"/>
      <c r="S16" s="596"/>
      <c r="T16" s="596"/>
      <c r="U16" s="596"/>
      <c r="V16" s="596"/>
      <c r="W16" s="596"/>
      <c r="X16" s="596"/>
      <c r="Y16" s="596"/>
      <c r="Z16" s="588" t="e">
        <f>#REF!-G16</f>
        <v>#REF!</v>
      </c>
      <c r="AA16" s="581"/>
    </row>
    <row r="17" spans="1:27" s="74" customFormat="1" ht="27.75" hidden="1" customHeight="1">
      <c r="A17" s="597"/>
      <c r="B17" s="598" t="s">
        <v>281</v>
      </c>
      <c r="C17" s="599" t="s">
        <v>282</v>
      </c>
      <c r="D17" s="558"/>
      <c r="E17" s="558"/>
      <c r="F17" s="558"/>
      <c r="G17" s="558"/>
      <c r="H17" s="596"/>
      <c r="I17" s="596"/>
      <c r="J17" s="596"/>
      <c r="K17" s="596"/>
      <c r="L17" s="596"/>
      <c r="M17" s="596"/>
      <c r="N17" s="596"/>
      <c r="O17" s="596"/>
      <c r="P17" s="596"/>
      <c r="Q17" s="596"/>
      <c r="R17" s="596"/>
      <c r="S17" s="596"/>
      <c r="T17" s="596"/>
      <c r="U17" s="596"/>
      <c r="V17" s="596"/>
      <c r="W17" s="596"/>
      <c r="X17" s="596"/>
      <c r="Y17" s="596"/>
      <c r="Z17" s="588" t="e">
        <f>#REF!-G17</f>
        <v>#REF!</v>
      </c>
      <c r="AA17" s="600"/>
    </row>
    <row r="18" spans="1:27" s="74" customFormat="1" ht="6" hidden="1" customHeight="1">
      <c r="A18" s="597"/>
      <c r="B18" s="593" t="s">
        <v>283</v>
      </c>
      <c r="C18" s="549" t="s">
        <v>284</v>
      </c>
      <c r="D18" s="558"/>
      <c r="E18" s="558"/>
      <c r="F18" s="558"/>
      <c r="G18" s="558"/>
      <c r="H18" s="596"/>
      <c r="I18" s="596"/>
      <c r="J18" s="596"/>
      <c r="K18" s="596"/>
      <c r="L18" s="596"/>
      <c r="M18" s="596"/>
      <c r="N18" s="596"/>
      <c r="O18" s="596"/>
      <c r="P18" s="596"/>
      <c r="Q18" s="596"/>
      <c r="R18" s="596"/>
      <c r="S18" s="596"/>
      <c r="T18" s="596"/>
      <c r="U18" s="596"/>
      <c r="V18" s="596"/>
      <c r="W18" s="596"/>
      <c r="X18" s="596"/>
      <c r="Y18" s="596"/>
      <c r="Z18" s="588" t="e">
        <f>#REF!-G18</f>
        <v>#REF!</v>
      </c>
      <c r="AA18" s="600"/>
    </row>
    <row r="19" spans="1:27" ht="30" customHeight="1">
      <c r="A19" s="601">
        <v>2</v>
      </c>
      <c r="B19" s="578" t="s">
        <v>285</v>
      </c>
      <c r="C19" s="549"/>
      <c r="D19" s="558"/>
      <c r="E19" s="558"/>
      <c r="F19" s="558"/>
      <c r="G19" s="558"/>
      <c r="H19" s="558"/>
      <c r="I19" s="558"/>
      <c r="J19" s="558"/>
      <c r="K19" s="558"/>
      <c r="L19" s="558"/>
      <c r="M19" s="558"/>
      <c r="N19" s="558"/>
      <c r="O19" s="558"/>
      <c r="P19" s="558"/>
      <c r="Q19" s="558"/>
      <c r="R19" s="558"/>
      <c r="S19" s="558"/>
      <c r="T19" s="558"/>
      <c r="U19" s="558"/>
      <c r="V19" s="558"/>
      <c r="W19" s="558"/>
      <c r="X19" s="558"/>
      <c r="Y19" s="558"/>
      <c r="Z19" s="588" t="e">
        <f>#REF!-G19</f>
        <v>#REF!</v>
      </c>
      <c r="AA19" s="581"/>
    </row>
    <row r="20" spans="1:27" customFormat="1" ht="45" customHeight="1">
      <c r="A20" s="582"/>
      <c r="B20" s="593" t="s">
        <v>286</v>
      </c>
      <c r="C20" s="549" t="s">
        <v>20</v>
      </c>
      <c r="D20" s="558">
        <v>71</v>
      </c>
      <c r="E20" s="558">
        <v>71</v>
      </c>
      <c r="F20" s="558">
        <v>71</v>
      </c>
      <c r="G20" s="558">
        <v>71</v>
      </c>
      <c r="H20" s="591"/>
      <c r="I20" s="592"/>
      <c r="J20" s="592"/>
      <c r="K20" s="592"/>
      <c r="L20" s="592"/>
      <c r="M20" s="592"/>
      <c r="N20" s="592"/>
      <c r="O20" s="592"/>
      <c r="P20" s="592"/>
      <c r="Q20" s="592"/>
      <c r="R20" s="592"/>
      <c r="S20" s="592"/>
      <c r="T20" s="592"/>
      <c r="U20" s="592"/>
      <c r="V20" s="592"/>
      <c r="W20" s="592"/>
      <c r="X20" s="592"/>
      <c r="Y20" s="592"/>
      <c r="Z20" s="588" t="e">
        <f>#REF!-G20</f>
        <v>#REF!</v>
      </c>
      <c r="AA20" s="581"/>
    </row>
    <row r="21" spans="1:27" customFormat="1" ht="63.75" customHeight="1" thickBot="1">
      <c r="A21" s="751"/>
      <c r="B21" s="752" t="s">
        <v>287</v>
      </c>
      <c r="C21" s="753" t="s">
        <v>20</v>
      </c>
      <c r="D21" s="754">
        <v>17</v>
      </c>
      <c r="E21" s="754">
        <v>17</v>
      </c>
      <c r="F21" s="754">
        <v>17</v>
      </c>
      <c r="G21" s="754">
        <v>17</v>
      </c>
      <c r="H21" s="755"/>
      <c r="I21" s="756"/>
      <c r="J21" s="756"/>
      <c r="K21" s="756"/>
      <c r="L21" s="756"/>
      <c r="M21" s="756"/>
      <c r="N21" s="756"/>
      <c r="O21" s="756"/>
      <c r="P21" s="756"/>
      <c r="Q21" s="756"/>
      <c r="R21" s="756"/>
      <c r="S21" s="756"/>
      <c r="T21" s="756"/>
      <c r="U21" s="756"/>
      <c r="V21" s="756"/>
      <c r="W21" s="756"/>
      <c r="X21" s="756"/>
      <c r="Y21" s="756"/>
      <c r="Z21" s="757" t="e">
        <f>#REF!-G21</f>
        <v>#REF!</v>
      </c>
      <c r="AA21" s="758"/>
    </row>
    <row r="22" spans="1:27" s="75" customFormat="1" ht="19.5" hidden="1" customHeight="1">
      <c r="A22" s="744">
        <v>3</v>
      </c>
      <c r="B22" s="745" t="s">
        <v>288</v>
      </c>
      <c r="C22" s="746"/>
      <c r="D22" s="747"/>
      <c r="E22" s="748">
        <v>71</v>
      </c>
      <c r="F22" s="747"/>
      <c r="G22" s="747"/>
      <c r="H22" s="747"/>
      <c r="I22" s="748"/>
      <c r="J22" s="748"/>
      <c r="K22" s="748"/>
      <c r="L22" s="748"/>
      <c r="M22" s="748"/>
      <c r="N22" s="747"/>
      <c r="O22" s="747"/>
      <c r="P22" s="747"/>
      <c r="Q22" s="747"/>
      <c r="R22" s="747"/>
      <c r="S22" s="747"/>
      <c r="T22" s="747"/>
      <c r="U22" s="747"/>
      <c r="V22" s="747"/>
      <c r="W22" s="747"/>
      <c r="X22" s="747"/>
      <c r="Y22" s="747"/>
      <c r="Z22" s="749"/>
      <c r="AA22" s="750"/>
    </row>
    <row r="23" spans="1:27" s="75" customFormat="1" ht="19.5" hidden="1" customHeight="1">
      <c r="A23" s="605"/>
      <c r="B23" s="606" t="s">
        <v>289</v>
      </c>
      <c r="C23" s="602" t="s">
        <v>290</v>
      </c>
      <c r="D23" s="607"/>
      <c r="E23" s="596"/>
      <c r="F23" s="607"/>
      <c r="G23" s="607"/>
      <c r="H23" s="607"/>
      <c r="I23" s="607"/>
      <c r="J23" s="607"/>
      <c r="K23" s="607"/>
      <c r="L23" s="607"/>
      <c r="M23" s="607"/>
      <c r="N23" s="607"/>
      <c r="O23" s="607"/>
      <c r="P23" s="607"/>
      <c r="Q23" s="607"/>
      <c r="R23" s="607"/>
      <c r="S23" s="607"/>
      <c r="T23" s="607"/>
      <c r="U23" s="607"/>
      <c r="V23" s="607"/>
      <c r="W23" s="607"/>
      <c r="X23" s="607"/>
      <c r="Y23" s="607"/>
      <c r="Z23" s="580"/>
      <c r="AA23" s="604"/>
    </row>
    <row r="24" spans="1:27" s="75" customFormat="1" ht="19.5" hidden="1" customHeight="1">
      <c r="A24" s="608"/>
      <c r="B24" s="609" t="s">
        <v>291</v>
      </c>
      <c r="C24" s="610" t="s">
        <v>290</v>
      </c>
      <c r="D24" s="603"/>
      <c r="E24" s="596"/>
      <c r="F24" s="603"/>
      <c r="G24" s="603"/>
      <c r="H24" s="603"/>
      <c r="I24" s="607"/>
      <c r="J24" s="607"/>
      <c r="K24" s="607"/>
      <c r="L24" s="607"/>
      <c r="M24" s="607"/>
      <c r="N24" s="603"/>
      <c r="O24" s="603"/>
      <c r="P24" s="603"/>
      <c r="Q24" s="603"/>
      <c r="R24" s="603"/>
      <c r="S24" s="603"/>
      <c r="T24" s="603"/>
      <c r="U24" s="603"/>
      <c r="V24" s="603"/>
      <c r="W24" s="603"/>
      <c r="X24" s="603"/>
      <c r="Y24" s="603"/>
      <c r="Z24" s="580"/>
      <c r="AA24" s="604"/>
    </row>
    <row r="25" spans="1:27" s="76" customFormat="1" ht="19.5" hidden="1" customHeight="1">
      <c r="A25" s="605"/>
      <c r="B25" s="606" t="s">
        <v>292</v>
      </c>
      <c r="C25" s="602" t="s">
        <v>290</v>
      </c>
      <c r="D25" s="611"/>
      <c r="E25" s="596">
        <v>12</v>
      </c>
      <c r="F25" s="611"/>
      <c r="G25" s="611"/>
      <c r="H25" s="611"/>
      <c r="I25" s="611"/>
      <c r="J25" s="611"/>
      <c r="K25" s="611"/>
      <c r="L25" s="611"/>
      <c r="M25" s="611"/>
      <c r="N25" s="611"/>
      <c r="O25" s="611"/>
      <c r="P25" s="611"/>
      <c r="Q25" s="611"/>
      <c r="R25" s="611"/>
      <c r="S25" s="611"/>
      <c r="T25" s="611"/>
      <c r="U25" s="611"/>
      <c r="V25" s="611"/>
      <c r="W25" s="611"/>
      <c r="X25" s="611"/>
      <c r="Y25" s="611"/>
      <c r="Z25" s="580"/>
      <c r="AA25" s="612"/>
    </row>
    <row r="26" spans="1:27" s="75" customFormat="1" ht="19.5" hidden="1" customHeight="1">
      <c r="A26" s="608"/>
      <c r="B26" s="609" t="s">
        <v>293</v>
      </c>
      <c r="C26" s="610" t="s">
        <v>290</v>
      </c>
      <c r="D26" s="603"/>
      <c r="E26" s="603"/>
      <c r="F26" s="603"/>
      <c r="G26" s="603"/>
      <c r="H26" s="603"/>
      <c r="I26" s="603"/>
      <c r="J26" s="611"/>
      <c r="K26" s="603"/>
      <c r="L26" s="603"/>
      <c r="M26" s="603"/>
      <c r="N26" s="603"/>
      <c r="O26" s="603"/>
      <c r="P26" s="603"/>
      <c r="Q26" s="603"/>
      <c r="R26" s="603"/>
      <c r="S26" s="603"/>
      <c r="T26" s="603"/>
      <c r="U26" s="603"/>
      <c r="V26" s="603"/>
      <c r="W26" s="603"/>
      <c r="X26" s="603"/>
      <c r="Y26" s="603"/>
      <c r="Z26" s="580"/>
      <c r="AA26" s="604"/>
    </row>
    <row r="27" spans="1:27" s="76" customFormat="1" ht="19.5" hidden="1" customHeight="1">
      <c r="A27" s="605"/>
      <c r="B27" s="606" t="s">
        <v>294</v>
      </c>
      <c r="C27" s="602" t="s">
        <v>290</v>
      </c>
      <c r="D27" s="613"/>
      <c r="E27" s="611"/>
      <c r="F27" s="611"/>
      <c r="G27" s="611"/>
      <c r="H27" s="611"/>
      <c r="I27" s="603" t="e">
        <f>G27/D27</f>
        <v>#DIV/0!</v>
      </c>
      <c r="J27" s="611"/>
      <c r="K27" s="603"/>
      <c r="L27" s="603"/>
      <c r="M27" s="603"/>
      <c r="N27" s="611"/>
      <c r="O27" s="611"/>
      <c r="P27" s="611"/>
      <c r="Q27" s="611"/>
      <c r="R27" s="611"/>
      <c r="S27" s="611"/>
      <c r="T27" s="611"/>
      <c r="U27" s="611"/>
      <c r="V27" s="611"/>
      <c r="W27" s="611"/>
      <c r="X27" s="611"/>
      <c r="Y27" s="611"/>
      <c r="Z27" s="580"/>
      <c r="AA27" s="612"/>
    </row>
    <row r="28" spans="1:27" s="75" customFormat="1" ht="36.75" hidden="1" customHeight="1">
      <c r="A28" s="608"/>
      <c r="B28" s="609" t="s">
        <v>295</v>
      </c>
      <c r="C28" s="610" t="s">
        <v>290</v>
      </c>
      <c r="D28" s="614"/>
      <c r="E28" s="603"/>
      <c r="F28" s="603"/>
      <c r="G28" s="603"/>
      <c r="H28" s="603"/>
      <c r="I28" s="603"/>
      <c r="J28" s="603"/>
      <c r="K28" s="603"/>
      <c r="L28" s="603"/>
      <c r="M28" s="603"/>
      <c r="N28" s="603"/>
      <c r="O28" s="603"/>
      <c r="P28" s="603"/>
      <c r="Q28" s="603"/>
      <c r="R28" s="603"/>
      <c r="S28" s="603"/>
      <c r="T28" s="603"/>
      <c r="U28" s="603"/>
      <c r="V28" s="603"/>
      <c r="W28" s="603"/>
      <c r="X28" s="603"/>
      <c r="Y28" s="603"/>
      <c r="Z28" s="580"/>
      <c r="AA28" s="604"/>
    </row>
    <row r="29" spans="1:27" ht="15" thickTop="1"/>
    <row r="30" spans="1:27" ht="15">
      <c r="B30" s="57"/>
    </row>
    <row r="38" spans="5:7">
      <c r="E38" s="132"/>
      <c r="F38" s="132"/>
      <c r="G38" s="132"/>
    </row>
  </sheetData>
  <mergeCells count="11">
    <mergeCell ref="AA4:AA5"/>
    <mergeCell ref="A2:AA2"/>
    <mergeCell ref="A3:AA3"/>
    <mergeCell ref="A4:A5"/>
    <mergeCell ref="B4:B5"/>
    <mergeCell ref="C4:C5"/>
    <mergeCell ref="G4:G5"/>
    <mergeCell ref="D4:D5"/>
    <mergeCell ref="Z4:Z5"/>
    <mergeCell ref="E4:F4"/>
    <mergeCell ref="H4:Y4"/>
  </mergeCells>
  <pageMargins left="0.2" right="0.2" top="0.39" bottom="0.74803149606299213" header="0.31496062992125984" footer="0.31496062992125984"/>
  <pageSetup paperSize="9" scale="54" fitToHeight="0" orientation="landscape" r:id="rId1"/>
</worksheet>
</file>

<file path=xl/worksheets/sheet1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70">
    <pageSetUpPr fitToPage="1"/>
  </sheetPr>
  <dimension ref="A1:AD79"/>
  <sheetViews>
    <sheetView zoomScale="85" zoomScaleNormal="85" workbookViewId="0">
      <pane xSplit="9" ySplit="7" topLeftCell="J8" activePane="bottomRight" state="frozen"/>
      <selection pane="topRight" activeCell="L6" sqref="L1:L65536"/>
      <selection pane="bottomLeft" activeCell="L6" sqref="L1:L65536"/>
      <selection pane="bottomRight" activeCell="K17" sqref="K17"/>
    </sheetView>
  </sheetViews>
  <sheetFormatPr defaultColWidth="9" defaultRowHeight="15.75"/>
  <cols>
    <col min="1" max="1" width="4.5" style="133" customWidth="1"/>
    <col min="2" max="2" width="36.625" style="17" customWidth="1"/>
    <col min="3" max="3" width="11.25" style="133" customWidth="1"/>
    <col min="4" max="4" width="9.75" style="133" customWidth="1"/>
    <col min="5" max="5" width="8.875" style="133" customWidth="1"/>
    <col min="6" max="6" width="8.875" style="133" hidden="1" customWidth="1"/>
    <col min="7" max="7" width="9.5" style="134" customWidth="1"/>
    <col min="8" max="8" width="9.5" style="134" hidden="1" customWidth="1"/>
    <col min="9" max="9" width="9.5" style="134" customWidth="1"/>
    <col min="10" max="10" width="8.75" style="134" customWidth="1"/>
    <col min="11" max="11" width="8.625" style="134" customWidth="1"/>
    <col min="12" max="12" width="8.375" style="134" customWidth="1"/>
    <col min="13" max="13" width="8.125" style="134" customWidth="1"/>
    <col min="14" max="14" width="8.75" style="134" customWidth="1"/>
    <col min="15" max="15" width="8.25" style="134" customWidth="1"/>
    <col min="16" max="17" width="8.75" style="134" customWidth="1"/>
    <col min="18" max="19" width="8.375" style="134" customWidth="1"/>
    <col min="20" max="20" width="9.5" style="134" customWidth="1"/>
    <col min="21" max="21" width="8.25" style="134" customWidth="1"/>
    <col min="22" max="25" width="9.5" style="134" customWidth="1"/>
    <col min="26" max="26" width="8.375" style="134" customWidth="1"/>
    <col min="27" max="27" width="8.25" style="134" customWidth="1"/>
    <col min="28" max="28" width="10" style="134" hidden="1" customWidth="1"/>
    <col min="29" max="29" width="9.625" style="133" customWidth="1"/>
    <col min="30" max="30" width="11.125" style="133" customWidth="1"/>
    <col min="31" max="16384" width="9" style="133"/>
  </cols>
  <sheetData>
    <row r="1" spans="1:29" ht="15">
      <c r="A1" s="969" t="s">
        <v>206</v>
      </c>
      <c r="B1" s="969"/>
    </row>
    <row r="2" spans="1:29" ht="20.25" customHeight="1">
      <c r="A2" s="970" t="s">
        <v>296</v>
      </c>
      <c r="B2" s="970"/>
      <c r="C2" s="970"/>
      <c r="D2" s="970"/>
      <c r="E2" s="970"/>
      <c r="F2" s="970"/>
      <c r="G2" s="970"/>
      <c r="H2" s="970"/>
      <c r="I2" s="970"/>
      <c r="J2" s="970"/>
      <c r="K2" s="970"/>
      <c r="L2" s="970"/>
      <c r="M2" s="970"/>
      <c r="N2" s="970"/>
      <c r="O2" s="970"/>
      <c r="P2" s="970"/>
      <c r="Q2" s="970"/>
      <c r="R2" s="970"/>
      <c r="S2" s="970"/>
      <c r="T2" s="970"/>
      <c r="U2" s="970"/>
      <c r="V2" s="970"/>
      <c r="W2" s="970"/>
      <c r="X2" s="970"/>
      <c r="Y2" s="970"/>
      <c r="Z2" s="970"/>
      <c r="AA2" s="970"/>
      <c r="AB2" s="970"/>
      <c r="AC2" s="970"/>
    </row>
    <row r="3" spans="1:29" ht="20.25" customHeight="1">
      <c r="A3" s="971" t="s">
        <v>528</v>
      </c>
      <c r="B3" s="971"/>
      <c r="C3" s="971"/>
      <c r="D3" s="971"/>
      <c r="E3" s="971"/>
      <c r="F3" s="971"/>
      <c r="G3" s="971"/>
      <c r="H3" s="971"/>
      <c r="I3" s="971"/>
      <c r="J3" s="971"/>
      <c r="K3" s="971"/>
      <c r="L3" s="971"/>
      <c r="M3" s="971"/>
      <c r="N3" s="971"/>
      <c r="O3" s="971"/>
      <c r="P3" s="971"/>
      <c r="Q3" s="971"/>
      <c r="R3" s="971"/>
      <c r="S3" s="971"/>
      <c r="T3" s="971"/>
      <c r="U3" s="971"/>
      <c r="V3" s="971"/>
      <c r="W3" s="971"/>
      <c r="X3" s="971"/>
      <c r="Y3" s="971"/>
      <c r="Z3" s="971"/>
      <c r="AA3" s="971"/>
      <c r="AB3" s="971"/>
      <c r="AC3" s="971"/>
    </row>
    <row r="4" spans="1:29" ht="10.5" customHeight="1" thickBot="1">
      <c r="B4" s="135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36"/>
      <c r="P4" s="136"/>
      <c r="Q4" s="136"/>
      <c r="R4" s="136"/>
      <c r="S4" s="136"/>
      <c r="T4" s="136"/>
      <c r="U4" s="136"/>
      <c r="V4" s="136"/>
      <c r="W4" s="136"/>
      <c r="X4" s="136"/>
      <c r="Y4" s="136"/>
      <c r="Z4" s="136"/>
      <c r="AA4" s="136"/>
    </row>
    <row r="5" spans="1:29" ht="21" customHeight="1" thickTop="1">
      <c r="A5" s="972" t="s">
        <v>1</v>
      </c>
      <c r="B5" s="974" t="s">
        <v>297</v>
      </c>
      <c r="C5" s="974" t="s">
        <v>298</v>
      </c>
      <c r="D5" s="975" t="s">
        <v>208</v>
      </c>
      <c r="E5" s="965" t="s">
        <v>112</v>
      </c>
      <c r="F5" s="965"/>
      <c r="G5" s="965"/>
      <c r="H5" s="965" t="s">
        <v>299</v>
      </c>
      <c r="I5" s="965" t="s">
        <v>300</v>
      </c>
      <c r="J5" s="965" t="s">
        <v>462</v>
      </c>
      <c r="K5" s="965"/>
      <c r="L5" s="965"/>
      <c r="M5" s="965"/>
      <c r="N5" s="965"/>
      <c r="O5" s="965"/>
      <c r="P5" s="965"/>
      <c r="Q5" s="965"/>
      <c r="R5" s="965"/>
      <c r="S5" s="965"/>
      <c r="T5" s="965"/>
      <c r="U5" s="965"/>
      <c r="V5" s="537"/>
      <c r="W5" s="537"/>
      <c r="X5" s="537"/>
      <c r="Y5" s="537"/>
      <c r="Z5" s="537"/>
      <c r="AA5" s="537"/>
      <c r="AB5" s="965" t="s">
        <v>113</v>
      </c>
      <c r="AC5" s="967" t="s">
        <v>9</v>
      </c>
    </row>
    <row r="6" spans="1:29" ht="89.25" customHeight="1">
      <c r="A6" s="973"/>
      <c r="B6" s="966"/>
      <c r="C6" s="966"/>
      <c r="D6" s="966"/>
      <c r="E6" s="538" t="s">
        <v>5</v>
      </c>
      <c r="F6" s="538" t="e">
        <f>'B3 DS'!#REF!</f>
        <v>#REF!</v>
      </c>
      <c r="G6" s="538" t="s">
        <v>115</v>
      </c>
      <c r="H6" s="966"/>
      <c r="I6" s="966"/>
      <c r="J6" s="529" t="s">
        <v>463</v>
      </c>
      <c r="K6" s="530" t="s">
        <v>445</v>
      </c>
      <c r="L6" s="530" t="s">
        <v>446</v>
      </c>
      <c r="M6" s="531" t="s">
        <v>447</v>
      </c>
      <c r="N6" s="530" t="s">
        <v>448</v>
      </c>
      <c r="O6" s="530" t="s">
        <v>449</v>
      </c>
      <c r="P6" s="530" t="s">
        <v>450</v>
      </c>
      <c r="Q6" s="530" t="s">
        <v>451</v>
      </c>
      <c r="R6" s="530" t="s">
        <v>452</v>
      </c>
      <c r="S6" s="530" t="s">
        <v>453</v>
      </c>
      <c r="T6" s="530" t="s">
        <v>454</v>
      </c>
      <c r="U6" s="530" t="s">
        <v>455</v>
      </c>
      <c r="V6" s="530" t="s">
        <v>456</v>
      </c>
      <c r="W6" s="530" t="s">
        <v>457</v>
      </c>
      <c r="X6" s="530" t="s">
        <v>458</v>
      </c>
      <c r="Y6" s="530" t="s">
        <v>459</v>
      </c>
      <c r="Z6" s="530" t="s">
        <v>460</v>
      </c>
      <c r="AA6" s="530" t="s">
        <v>461</v>
      </c>
      <c r="AB6" s="966"/>
      <c r="AC6" s="968"/>
    </row>
    <row r="7" spans="1:29" s="137" customFormat="1" ht="16.5">
      <c r="A7" s="539" t="s">
        <v>17</v>
      </c>
      <c r="B7" s="759" t="s">
        <v>490</v>
      </c>
      <c r="C7" s="540"/>
      <c r="D7" s="541"/>
      <c r="E7" s="541"/>
      <c r="F7" s="541"/>
      <c r="G7" s="541"/>
      <c r="H7" s="541"/>
      <c r="I7" s="541"/>
      <c r="J7" s="541"/>
      <c r="K7" s="541"/>
      <c r="L7" s="541"/>
      <c r="M7" s="541"/>
      <c r="N7" s="541"/>
      <c r="O7" s="541"/>
      <c r="P7" s="541"/>
      <c r="Q7" s="541"/>
      <c r="R7" s="541"/>
      <c r="S7" s="541"/>
      <c r="T7" s="541"/>
      <c r="U7" s="541"/>
      <c r="V7" s="541"/>
      <c r="W7" s="541"/>
      <c r="X7" s="541"/>
      <c r="Y7" s="541"/>
      <c r="Z7" s="541"/>
      <c r="AA7" s="541"/>
      <c r="AB7" s="542"/>
      <c r="AC7" s="543"/>
    </row>
    <row r="8" spans="1:29" ht="16.5">
      <c r="A8" s="544"/>
      <c r="B8" s="760" t="s">
        <v>471</v>
      </c>
      <c r="C8" s="545" t="s">
        <v>301</v>
      </c>
      <c r="D8" s="549">
        <v>1</v>
      </c>
      <c r="E8" s="549">
        <v>1</v>
      </c>
      <c r="F8" s="549">
        <v>12</v>
      </c>
      <c r="G8" s="549">
        <v>1</v>
      </c>
      <c r="H8" s="549"/>
      <c r="I8" s="549">
        <v>1</v>
      </c>
      <c r="J8" s="546"/>
      <c r="K8" s="546"/>
      <c r="L8" s="546"/>
      <c r="M8" s="546"/>
      <c r="N8" s="546"/>
      <c r="O8" s="546"/>
      <c r="P8" s="546"/>
      <c r="Q8" s="546"/>
      <c r="R8" s="546"/>
      <c r="S8" s="546"/>
      <c r="T8" s="546"/>
      <c r="U8" s="546"/>
      <c r="V8" s="546"/>
      <c r="W8" s="546"/>
      <c r="X8" s="546"/>
      <c r="Y8" s="546"/>
      <c r="Z8" s="546"/>
      <c r="AA8" s="546"/>
      <c r="AB8" s="547">
        <f t="shared" ref="AB8:AB38" si="0">H8-I8</f>
        <v>-1</v>
      </c>
      <c r="AC8" s="548"/>
    </row>
    <row r="9" spans="1:29" ht="16.5">
      <c r="A9" s="544"/>
      <c r="B9" s="550" t="s">
        <v>472</v>
      </c>
      <c r="C9" s="545" t="s">
        <v>302</v>
      </c>
      <c r="D9" s="549">
        <v>5</v>
      </c>
      <c r="E9" s="549">
        <v>5</v>
      </c>
      <c r="F9" s="549">
        <v>190</v>
      </c>
      <c r="G9" s="549">
        <v>5</v>
      </c>
      <c r="H9" s="549"/>
      <c r="I9" s="549">
        <v>5</v>
      </c>
      <c r="J9" s="546"/>
      <c r="K9" s="546"/>
      <c r="L9" s="546"/>
      <c r="M9" s="546"/>
      <c r="N9" s="546"/>
      <c r="O9" s="546"/>
      <c r="P9" s="546"/>
      <c r="Q9" s="546"/>
      <c r="R9" s="546"/>
      <c r="S9" s="546"/>
      <c r="T9" s="546"/>
      <c r="U9" s="546"/>
      <c r="V9" s="546"/>
      <c r="W9" s="546"/>
      <c r="X9" s="546"/>
      <c r="Y9" s="546"/>
      <c r="Z9" s="546"/>
      <c r="AA9" s="546"/>
      <c r="AB9" s="547">
        <f t="shared" si="0"/>
        <v>-5</v>
      </c>
      <c r="AC9" s="548"/>
    </row>
    <row r="10" spans="1:29" s="137" customFormat="1" ht="23.25" customHeight="1">
      <c r="A10" s="539" t="s">
        <v>58</v>
      </c>
      <c r="B10" s="759" t="s">
        <v>303</v>
      </c>
      <c r="C10" s="551"/>
      <c r="D10" s="552"/>
      <c r="E10" s="552"/>
      <c r="F10" s="552"/>
      <c r="G10" s="552"/>
      <c r="H10" s="552"/>
      <c r="I10" s="552"/>
      <c r="J10" s="541"/>
      <c r="K10" s="541"/>
      <c r="L10" s="541"/>
      <c r="M10" s="541"/>
      <c r="N10" s="541"/>
      <c r="O10" s="541"/>
      <c r="P10" s="541"/>
      <c r="Q10" s="541"/>
      <c r="R10" s="541"/>
      <c r="S10" s="541"/>
      <c r="T10" s="541"/>
      <c r="U10" s="541"/>
      <c r="V10" s="541"/>
      <c r="W10" s="541"/>
      <c r="X10" s="541"/>
      <c r="Y10" s="541"/>
      <c r="Z10" s="541"/>
      <c r="AA10" s="541"/>
      <c r="AB10" s="547">
        <f t="shared" si="0"/>
        <v>0</v>
      </c>
      <c r="AC10" s="543"/>
    </row>
    <row r="11" spans="1:29" s="137" customFormat="1" ht="22.5" customHeight="1">
      <c r="A11" s="539">
        <v>1</v>
      </c>
      <c r="B11" s="759" t="s">
        <v>304</v>
      </c>
      <c r="C11" s="551" t="s">
        <v>90</v>
      </c>
      <c r="D11" s="549">
        <v>8</v>
      </c>
      <c r="E11" s="549">
        <v>8</v>
      </c>
      <c r="F11" s="549">
        <v>307</v>
      </c>
      <c r="G11" s="549">
        <v>8</v>
      </c>
      <c r="H11" s="549"/>
      <c r="I11" s="549">
        <v>8</v>
      </c>
      <c r="J11" s="541"/>
      <c r="K11" s="541"/>
      <c r="L11" s="541"/>
      <c r="M11" s="541"/>
      <c r="N11" s="541"/>
      <c r="O11" s="541"/>
      <c r="P11" s="541"/>
      <c r="Q11" s="541"/>
      <c r="R11" s="541"/>
      <c r="S11" s="541"/>
      <c r="T11" s="541"/>
      <c r="U11" s="541"/>
      <c r="V11" s="541"/>
      <c r="W11" s="541"/>
      <c r="X11" s="541"/>
      <c r="Y11" s="541"/>
      <c r="Z11" s="541"/>
      <c r="AA11" s="541"/>
      <c r="AB11" s="547">
        <f t="shared" si="0"/>
        <v>-8</v>
      </c>
      <c r="AC11" s="543"/>
    </row>
    <row r="12" spans="1:29" ht="21" customHeight="1">
      <c r="A12" s="544"/>
      <c r="B12" s="760" t="s">
        <v>305</v>
      </c>
      <c r="C12" s="545"/>
      <c r="D12" s="546"/>
      <c r="E12" s="546"/>
      <c r="F12" s="546"/>
      <c r="G12" s="546"/>
      <c r="H12" s="546"/>
      <c r="I12" s="546"/>
      <c r="J12" s="546"/>
      <c r="K12" s="546"/>
      <c r="L12" s="546"/>
      <c r="M12" s="546"/>
      <c r="N12" s="546"/>
      <c r="O12" s="546"/>
      <c r="P12" s="546"/>
      <c r="Q12" s="546"/>
      <c r="R12" s="546"/>
      <c r="S12" s="546"/>
      <c r="T12" s="546"/>
      <c r="U12" s="546"/>
      <c r="V12" s="546"/>
      <c r="W12" s="546"/>
      <c r="X12" s="546"/>
      <c r="Y12" s="546"/>
      <c r="Z12" s="546"/>
      <c r="AA12" s="546"/>
      <c r="AB12" s="547">
        <f t="shared" si="0"/>
        <v>0</v>
      </c>
      <c r="AC12" s="548"/>
    </row>
    <row r="13" spans="1:29" s="138" customFormat="1" ht="23.25" customHeight="1">
      <c r="A13" s="553" t="s">
        <v>306</v>
      </c>
      <c r="B13" s="761" t="s">
        <v>307</v>
      </c>
      <c r="C13" s="554" t="s">
        <v>90</v>
      </c>
      <c r="D13" s="549">
        <v>1</v>
      </c>
      <c r="E13" s="549">
        <v>1</v>
      </c>
      <c r="F13" s="549">
        <v>56</v>
      </c>
      <c r="G13" s="549">
        <v>1</v>
      </c>
      <c r="H13" s="549"/>
      <c r="I13" s="549">
        <v>1</v>
      </c>
      <c r="J13" s="555"/>
      <c r="K13" s="555"/>
      <c r="L13" s="555"/>
      <c r="M13" s="555"/>
      <c r="N13" s="555"/>
      <c r="O13" s="555"/>
      <c r="P13" s="555"/>
      <c r="Q13" s="555"/>
      <c r="R13" s="555"/>
      <c r="S13" s="555"/>
      <c r="T13" s="555"/>
      <c r="U13" s="555"/>
      <c r="V13" s="555"/>
      <c r="W13" s="555"/>
      <c r="X13" s="555"/>
      <c r="Y13" s="555"/>
      <c r="Z13" s="555"/>
      <c r="AA13" s="555"/>
      <c r="AB13" s="547">
        <f t="shared" si="0"/>
        <v>-1</v>
      </c>
      <c r="AC13" s="556"/>
    </row>
    <row r="14" spans="1:29" ht="21.75" customHeight="1">
      <c r="A14" s="544"/>
      <c r="B14" s="760" t="s">
        <v>308</v>
      </c>
      <c r="C14" s="545" t="s">
        <v>309</v>
      </c>
      <c r="D14" s="557"/>
      <c r="E14" s="557"/>
      <c r="F14" s="557">
        <v>8</v>
      </c>
      <c r="G14" s="557"/>
      <c r="H14" s="557"/>
      <c r="I14" s="557"/>
      <c r="J14" s="546"/>
      <c r="K14" s="546"/>
      <c r="L14" s="546"/>
      <c r="M14" s="546"/>
      <c r="N14" s="546"/>
      <c r="O14" s="546"/>
      <c r="P14" s="546"/>
      <c r="Q14" s="546"/>
      <c r="R14" s="546"/>
      <c r="S14" s="546"/>
      <c r="T14" s="546"/>
      <c r="U14" s="546"/>
      <c r="V14" s="546"/>
      <c r="W14" s="546"/>
      <c r="X14" s="546"/>
      <c r="Y14" s="546"/>
      <c r="Z14" s="546"/>
      <c r="AA14" s="546"/>
      <c r="AB14" s="547">
        <f t="shared" si="0"/>
        <v>0</v>
      </c>
      <c r="AC14" s="548"/>
    </row>
    <row r="15" spans="1:29" s="138" customFormat="1" ht="21.75" customHeight="1">
      <c r="A15" s="553" t="s">
        <v>310</v>
      </c>
      <c r="B15" s="761" t="s">
        <v>311</v>
      </c>
      <c r="C15" s="554" t="s">
        <v>90</v>
      </c>
      <c r="D15" s="549">
        <v>1</v>
      </c>
      <c r="E15" s="549">
        <v>1</v>
      </c>
      <c r="F15" s="549">
        <v>13</v>
      </c>
      <c r="G15" s="549">
        <v>1</v>
      </c>
      <c r="H15" s="549"/>
      <c r="I15" s="549">
        <v>1</v>
      </c>
      <c r="J15" s="555"/>
      <c r="K15" s="555"/>
      <c r="L15" s="555"/>
      <c r="M15" s="555"/>
      <c r="N15" s="555"/>
      <c r="O15" s="555"/>
      <c r="P15" s="555"/>
      <c r="Q15" s="555"/>
      <c r="R15" s="555"/>
      <c r="S15" s="555"/>
      <c r="T15" s="555"/>
      <c r="U15" s="555"/>
      <c r="V15" s="555"/>
      <c r="W15" s="555"/>
      <c r="X15" s="555"/>
      <c r="Y15" s="555"/>
      <c r="Z15" s="555"/>
      <c r="AA15" s="555"/>
      <c r="AB15" s="547">
        <f t="shared" si="0"/>
        <v>-1</v>
      </c>
      <c r="AC15" s="556"/>
    </row>
    <row r="16" spans="1:29" ht="21.75" customHeight="1">
      <c r="A16" s="544"/>
      <c r="B16" s="760" t="s">
        <v>312</v>
      </c>
      <c r="C16" s="545" t="s">
        <v>309</v>
      </c>
      <c r="D16" s="558"/>
      <c r="E16" s="558"/>
      <c r="F16" s="558">
        <v>1.8</v>
      </c>
      <c r="G16" s="558"/>
      <c r="H16" s="558"/>
      <c r="I16" s="558"/>
      <c r="J16" s="546"/>
      <c r="K16" s="546"/>
      <c r="L16" s="546"/>
      <c r="M16" s="546"/>
      <c r="N16" s="546"/>
      <c r="O16" s="546"/>
      <c r="P16" s="546"/>
      <c r="Q16" s="546"/>
      <c r="R16" s="546"/>
      <c r="S16" s="546"/>
      <c r="T16" s="546"/>
      <c r="U16" s="546"/>
      <c r="V16" s="546"/>
      <c r="W16" s="546"/>
      <c r="X16" s="546"/>
      <c r="Y16" s="546"/>
      <c r="Z16" s="546"/>
      <c r="AA16" s="546"/>
      <c r="AB16" s="547">
        <f t="shared" si="0"/>
        <v>0</v>
      </c>
      <c r="AC16" s="559"/>
    </row>
    <row r="17" spans="1:30" s="137" customFormat="1" ht="39.75" customHeight="1">
      <c r="A17" s="539">
        <v>2</v>
      </c>
      <c r="B17" s="560" t="s">
        <v>473</v>
      </c>
      <c r="C17" s="551" t="s">
        <v>20</v>
      </c>
      <c r="D17" s="549">
        <v>100</v>
      </c>
      <c r="E17" s="549">
        <v>100</v>
      </c>
      <c r="F17" s="549">
        <v>100</v>
      </c>
      <c r="G17" s="549">
        <v>100</v>
      </c>
      <c r="H17" s="549"/>
      <c r="I17" s="549">
        <v>100</v>
      </c>
      <c r="J17" s="541"/>
      <c r="K17" s="541"/>
      <c r="L17" s="541"/>
      <c r="M17" s="541"/>
      <c r="N17" s="541"/>
      <c r="O17" s="541"/>
      <c r="P17" s="541"/>
      <c r="Q17" s="541"/>
      <c r="R17" s="541"/>
      <c r="S17" s="541"/>
      <c r="T17" s="541"/>
      <c r="U17" s="541"/>
      <c r="V17" s="541"/>
      <c r="W17" s="541"/>
      <c r="X17" s="541"/>
      <c r="Y17" s="541"/>
      <c r="Z17" s="541"/>
      <c r="AA17" s="541"/>
      <c r="AB17" s="547"/>
      <c r="AC17" s="559"/>
    </row>
    <row r="18" spans="1:30" s="137" customFormat="1" ht="42" customHeight="1">
      <c r="A18" s="539">
        <v>3</v>
      </c>
      <c r="B18" s="560" t="s">
        <v>475</v>
      </c>
      <c r="C18" s="551" t="s">
        <v>20</v>
      </c>
      <c r="D18" s="549">
        <v>100</v>
      </c>
      <c r="E18" s="549">
        <v>100</v>
      </c>
      <c r="F18" s="549">
        <v>75</v>
      </c>
      <c r="G18" s="549">
        <v>100</v>
      </c>
      <c r="H18" s="549"/>
      <c r="I18" s="549">
        <v>100</v>
      </c>
      <c r="J18" s="541"/>
      <c r="K18" s="541"/>
      <c r="L18" s="541"/>
      <c r="M18" s="541"/>
      <c r="N18" s="541"/>
      <c r="O18" s="541"/>
      <c r="P18" s="541"/>
      <c r="Q18" s="541"/>
      <c r="R18" s="541"/>
      <c r="S18" s="541"/>
      <c r="T18" s="541"/>
      <c r="U18" s="541"/>
      <c r="V18" s="541"/>
      <c r="W18" s="541"/>
      <c r="X18" s="541"/>
      <c r="Y18" s="541"/>
      <c r="Z18" s="541"/>
      <c r="AA18" s="541"/>
      <c r="AB18" s="547">
        <f t="shared" si="0"/>
        <v>-100</v>
      </c>
      <c r="AC18" s="559"/>
    </row>
    <row r="19" spans="1:30" s="137" customFormat="1" ht="39.75" customHeight="1">
      <c r="A19" s="539">
        <v>4</v>
      </c>
      <c r="B19" s="560" t="s">
        <v>474</v>
      </c>
      <c r="C19" s="551" t="s">
        <v>20</v>
      </c>
      <c r="D19" s="549">
        <v>100</v>
      </c>
      <c r="E19" s="549">
        <v>100</v>
      </c>
      <c r="F19" s="549">
        <v>100</v>
      </c>
      <c r="G19" s="549">
        <v>100</v>
      </c>
      <c r="H19" s="549"/>
      <c r="I19" s="549">
        <v>100</v>
      </c>
      <c r="J19" s="541"/>
      <c r="K19" s="541"/>
      <c r="L19" s="541"/>
      <c r="M19" s="541"/>
      <c r="N19" s="541"/>
      <c r="O19" s="541"/>
      <c r="P19" s="541"/>
      <c r="Q19" s="541"/>
      <c r="R19" s="541"/>
      <c r="S19" s="541"/>
      <c r="T19" s="541"/>
      <c r="U19" s="541"/>
      <c r="V19" s="541"/>
      <c r="W19" s="541"/>
      <c r="X19" s="541"/>
      <c r="Y19" s="541"/>
      <c r="Z19" s="541"/>
      <c r="AA19" s="541"/>
      <c r="AB19" s="547"/>
      <c r="AC19" s="559"/>
      <c r="AD19" s="139"/>
    </row>
    <row r="20" spans="1:30" s="137" customFormat="1" ht="39" customHeight="1">
      <c r="A20" s="539">
        <v>5</v>
      </c>
      <c r="B20" s="560" t="s">
        <v>313</v>
      </c>
      <c r="C20" s="551" t="s">
        <v>20</v>
      </c>
      <c r="D20" s="549">
        <v>100</v>
      </c>
      <c r="E20" s="549">
        <v>100</v>
      </c>
      <c r="F20" s="549">
        <v>97.7</v>
      </c>
      <c r="G20" s="549">
        <v>100</v>
      </c>
      <c r="H20" s="549"/>
      <c r="I20" s="549">
        <v>100</v>
      </c>
      <c r="J20" s="541"/>
      <c r="K20" s="541"/>
      <c r="L20" s="541"/>
      <c r="M20" s="541"/>
      <c r="N20" s="541"/>
      <c r="O20" s="541"/>
      <c r="P20" s="541"/>
      <c r="Q20" s="541"/>
      <c r="R20" s="541"/>
      <c r="S20" s="541"/>
      <c r="T20" s="541"/>
      <c r="U20" s="541"/>
      <c r="V20" s="541"/>
      <c r="W20" s="541"/>
      <c r="X20" s="541"/>
      <c r="Y20" s="541"/>
      <c r="Z20" s="541"/>
      <c r="AA20" s="541"/>
      <c r="AB20" s="547">
        <f t="shared" si="0"/>
        <v>-100</v>
      </c>
      <c r="AC20" s="559"/>
      <c r="AD20" s="139"/>
    </row>
    <row r="21" spans="1:30" s="137" customFormat="1" ht="21" customHeight="1">
      <c r="A21" s="539" t="s">
        <v>58</v>
      </c>
      <c r="B21" s="759" t="s">
        <v>314</v>
      </c>
      <c r="C21" s="551"/>
      <c r="D21" s="546"/>
      <c r="E21" s="546"/>
      <c r="F21" s="546"/>
      <c r="G21" s="546"/>
      <c r="H21" s="546"/>
      <c r="I21" s="546"/>
      <c r="J21" s="541"/>
      <c r="K21" s="541"/>
      <c r="L21" s="541"/>
      <c r="M21" s="541"/>
      <c r="N21" s="541"/>
      <c r="O21" s="541"/>
      <c r="P21" s="541"/>
      <c r="Q21" s="541"/>
      <c r="R21" s="541"/>
      <c r="S21" s="541"/>
      <c r="T21" s="541"/>
      <c r="U21" s="541"/>
      <c r="V21" s="541"/>
      <c r="W21" s="541"/>
      <c r="X21" s="541"/>
      <c r="Y21" s="541"/>
      <c r="Z21" s="541"/>
      <c r="AA21" s="541"/>
      <c r="AB21" s="547">
        <f t="shared" si="0"/>
        <v>0</v>
      </c>
      <c r="AC21" s="543"/>
    </row>
    <row r="22" spans="1:30" s="137" customFormat="1" ht="22.5" customHeight="1">
      <c r="A22" s="539">
        <v>1</v>
      </c>
      <c r="B22" s="759" t="s">
        <v>315</v>
      </c>
      <c r="C22" s="551" t="s">
        <v>48</v>
      </c>
      <c r="D22" s="549">
        <v>1</v>
      </c>
      <c r="E22" s="549">
        <v>1</v>
      </c>
      <c r="F22" s="549">
        <v>12</v>
      </c>
      <c r="G22" s="549">
        <v>1</v>
      </c>
      <c r="H22" s="549"/>
      <c r="I22" s="549">
        <v>1</v>
      </c>
      <c r="J22" s="541"/>
      <c r="K22" s="541"/>
      <c r="L22" s="541"/>
      <c r="M22" s="541"/>
      <c r="N22" s="541"/>
      <c r="O22" s="541"/>
      <c r="P22" s="541"/>
      <c r="Q22" s="541"/>
      <c r="R22" s="541"/>
      <c r="S22" s="541"/>
      <c r="T22" s="541"/>
      <c r="U22" s="541"/>
      <c r="V22" s="541"/>
      <c r="W22" s="541"/>
      <c r="X22" s="541"/>
      <c r="Y22" s="541"/>
      <c r="Z22" s="541"/>
      <c r="AA22" s="541"/>
      <c r="AB22" s="547">
        <f t="shared" si="0"/>
        <v>-1</v>
      </c>
      <c r="AC22" s="543"/>
    </row>
    <row r="23" spans="1:30" ht="22.5" customHeight="1">
      <c r="A23" s="544"/>
      <c r="B23" s="760" t="s">
        <v>316</v>
      </c>
      <c r="C23" s="545" t="s">
        <v>20</v>
      </c>
      <c r="D23" s="549">
        <v>100</v>
      </c>
      <c r="E23" s="549">
        <v>100</v>
      </c>
      <c r="F23" s="546">
        <v>100</v>
      </c>
      <c r="G23" s="549">
        <v>100</v>
      </c>
      <c r="H23" s="546"/>
      <c r="I23" s="549">
        <v>100</v>
      </c>
      <c r="J23" s="546"/>
      <c r="K23" s="546"/>
      <c r="L23" s="546"/>
      <c r="M23" s="546"/>
      <c r="N23" s="546"/>
      <c r="O23" s="546"/>
      <c r="P23" s="546"/>
      <c r="Q23" s="546"/>
      <c r="R23" s="546"/>
      <c r="S23" s="546"/>
      <c r="T23" s="546"/>
      <c r="U23" s="546"/>
      <c r="V23" s="546"/>
      <c r="W23" s="546"/>
      <c r="X23" s="546"/>
      <c r="Y23" s="546"/>
      <c r="Z23" s="546"/>
      <c r="AA23" s="546"/>
      <c r="AB23" s="547">
        <f t="shared" si="0"/>
        <v>-100</v>
      </c>
      <c r="AC23" s="548"/>
    </row>
    <row r="24" spans="1:30" s="137" customFormat="1" ht="21.75" customHeight="1">
      <c r="A24" s="539">
        <v>2</v>
      </c>
      <c r="B24" s="759" t="s">
        <v>317</v>
      </c>
      <c r="C24" s="551" t="s">
        <v>277</v>
      </c>
      <c r="D24" s="561">
        <v>22.9</v>
      </c>
      <c r="E24" s="561">
        <v>15.6</v>
      </c>
      <c r="F24" s="561">
        <v>13.99</v>
      </c>
      <c r="G24" s="561">
        <v>15.6</v>
      </c>
      <c r="H24" s="561"/>
      <c r="I24" s="561">
        <v>15.6</v>
      </c>
      <c r="J24" s="562"/>
      <c r="K24" s="562"/>
      <c r="L24" s="562"/>
      <c r="M24" s="562"/>
      <c r="N24" s="562"/>
      <c r="O24" s="562"/>
      <c r="P24" s="562"/>
      <c r="Q24" s="562"/>
      <c r="R24" s="562"/>
      <c r="S24" s="562"/>
      <c r="T24" s="562"/>
      <c r="U24" s="562"/>
      <c r="V24" s="562"/>
      <c r="W24" s="562"/>
      <c r="X24" s="562"/>
      <c r="Y24" s="562"/>
      <c r="Z24" s="562"/>
      <c r="AA24" s="562"/>
      <c r="AB24" s="547">
        <f t="shared" si="0"/>
        <v>-15.6</v>
      </c>
      <c r="AC24" s="543"/>
    </row>
    <row r="25" spans="1:30" s="137" customFormat="1" ht="21" customHeight="1">
      <c r="A25" s="539">
        <v>3</v>
      </c>
      <c r="B25" s="759" t="s">
        <v>318</v>
      </c>
      <c r="C25" s="551" t="s">
        <v>277</v>
      </c>
      <c r="D25" s="563">
        <v>34.299999999999997</v>
      </c>
      <c r="E25" s="563">
        <v>23.4</v>
      </c>
      <c r="F25" s="561">
        <v>21.63</v>
      </c>
      <c r="G25" s="563">
        <v>23.4</v>
      </c>
      <c r="H25" s="546" t="s">
        <v>319</v>
      </c>
      <c r="I25" s="561">
        <v>23.4</v>
      </c>
      <c r="J25" s="562"/>
      <c r="K25" s="562"/>
      <c r="L25" s="562"/>
      <c r="M25" s="562"/>
      <c r="N25" s="562"/>
      <c r="O25" s="562"/>
      <c r="P25" s="562"/>
      <c r="Q25" s="562"/>
      <c r="R25" s="562"/>
      <c r="S25" s="562"/>
      <c r="T25" s="562"/>
      <c r="U25" s="562"/>
      <c r="V25" s="562"/>
      <c r="W25" s="562"/>
      <c r="X25" s="562"/>
      <c r="Y25" s="562"/>
      <c r="Z25" s="562"/>
      <c r="AA25" s="562"/>
      <c r="AB25" s="547">
        <f t="shared" si="0"/>
        <v>7.18</v>
      </c>
      <c r="AC25" s="543"/>
    </row>
    <row r="26" spans="1:30" s="137" customFormat="1" ht="42" customHeight="1">
      <c r="A26" s="539">
        <v>4</v>
      </c>
      <c r="B26" s="560" t="s">
        <v>320</v>
      </c>
      <c r="C26" s="551" t="s">
        <v>20</v>
      </c>
      <c r="D26" s="558">
        <v>14.8</v>
      </c>
      <c r="E26" s="558">
        <v>13.3</v>
      </c>
      <c r="F26" s="561">
        <v>14.72</v>
      </c>
      <c r="G26" s="561">
        <v>13.3</v>
      </c>
      <c r="H26" s="561"/>
      <c r="I26" s="564">
        <v>12.29</v>
      </c>
      <c r="J26" s="546"/>
      <c r="K26" s="565"/>
      <c r="L26" s="565"/>
      <c r="M26" s="565"/>
      <c r="N26" s="565"/>
      <c r="O26" s="565"/>
      <c r="P26" s="565"/>
      <c r="Q26" s="565"/>
      <c r="R26" s="565"/>
      <c r="S26" s="565"/>
      <c r="T26" s="565"/>
      <c r="U26" s="565"/>
      <c r="V26" s="565"/>
      <c r="W26" s="565"/>
      <c r="X26" s="565"/>
      <c r="Y26" s="565"/>
      <c r="Z26" s="565"/>
      <c r="AA26" s="565"/>
      <c r="AB26" s="547">
        <f t="shared" si="0"/>
        <v>-12.29</v>
      </c>
      <c r="AC26" s="543"/>
    </row>
    <row r="27" spans="1:30" ht="39" customHeight="1">
      <c r="A27" s="544"/>
      <c r="B27" s="550" t="s">
        <v>321</v>
      </c>
      <c r="C27" s="545" t="s">
        <v>20</v>
      </c>
      <c r="D27" s="558">
        <v>23.2</v>
      </c>
      <c r="E27" s="561">
        <v>22.37</v>
      </c>
      <c r="F27" s="561">
        <v>22.41</v>
      </c>
      <c r="G27" s="561">
        <v>22.37</v>
      </c>
      <c r="H27" s="561"/>
      <c r="I27" s="561">
        <v>21.6</v>
      </c>
      <c r="J27" s="546"/>
      <c r="K27" s="546"/>
      <c r="L27" s="546"/>
      <c r="M27" s="546"/>
      <c r="N27" s="546"/>
      <c r="O27" s="546"/>
      <c r="P27" s="546"/>
      <c r="Q27" s="546"/>
      <c r="R27" s="546"/>
      <c r="S27" s="546"/>
      <c r="T27" s="546"/>
      <c r="U27" s="546"/>
      <c r="V27" s="546"/>
      <c r="W27" s="546"/>
      <c r="X27" s="546"/>
      <c r="Y27" s="546"/>
      <c r="Z27" s="546"/>
      <c r="AA27" s="546"/>
      <c r="AB27" s="547">
        <f t="shared" si="0"/>
        <v>-21.6</v>
      </c>
      <c r="AC27" s="548"/>
    </row>
    <row r="28" spans="1:30" s="137" customFormat="1" ht="33">
      <c r="A28" s="539">
        <v>6</v>
      </c>
      <c r="B28" s="560" t="s">
        <v>322</v>
      </c>
      <c r="C28" s="551" t="s">
        <v>20</v>
      </c>
      <c r="D28" s="546">
        <v>86.57</v>
      </c>
      <c r="E28" s="561">
        <v>96.6</v>
      </c>
      <c r="F28" s="546">
        <v>53.7</v>
      </c>
      <c r="G28" s="546">
        <v>96.6</v>
      </c>
      <c r="H28" s="558"/>
      <c r="I28" s="561">
        <v>96.88</v>
      </c>
      <c r="J28" s="546"/>
      <c r="K28" s="565"/>
      <c r="L28" s="565"/>
      <c r="M28" s="565"/>
      <c r="N28" s="565"/>
      <c r="O28" s="565"/>
      <c r="P28" s="565"/>
      <c r="Q28" s="565"/>
      <c r="R28" s="565"/>
      <c r="S28" s="565"/>
      <c r="T28" s="565"/>
      <c r="U28" s="565"/>
      <c r="V28" s="565"/>
      <c r="W28" s="565"/>
      <c r="X28" s="565"/>
      <c r="Y28" s="565"/>
      <c r="Z28" s="565"/>
      <c r="AA28" s="565"/>
      <c r="AB28" s="547">
        <f t="shared" si="0"/>
        <v>-96.88</v>
      </c>
      <c r="AC28" s="543"/>
    </row>
    <row r="29" spans="1:30" s="137" customFormat="1" ht="23.25" customHeight="1">
      <c r="A29" s="539">
        <v>7</v>
      </c>
      <c r="B29" s="759" t="s">
        <v>323</v>
      </c>
      <c r="C29" s="551" t="s">
        <v>20</v>
      </c>
      <c r="D29" s="546">
        <v>84.5</v>
      </c>
      <c r="E29" s="566">
        <v>86.6</v>
      </c>
      <c r="F29" s="546">
        <v>85.9</v>
      </c>
      <c r="G29" s="566">
        <v>86.6</v>
      </c>
      <c r="H29" s="566"/>
      <c r="I29" s="566">
        <v>86</v>
      </c>
      <c r="J29" s="546"/>
      <c r="K29" s="565"/>
      <c r="L29" s="565"/>
      <c r="M29" s="565"/>
      <c r="N29" s="565"/>
      <c r="O29" s="565"/>
      <c r="P29" s="565"/>
      <c r="Q29" s="565"/>
      <c r="R29" s="565"/>
      <c r="S29" s="565"/>
      <c r="T29" s="565"/>
      <c r="U29" s="565"/>
      <c r="V29" s="565"/>
      <c r="W29" s="565"/>
      <c r="X29" s="565"/>
      <c r="Y29" s="565"/>
      <c r="Z29" s="565"/>
      <c r="AA29" s="565"/>
      <c r="AB29" s="547">
        <f t="shared" si="0"/>
        <v>-86</v>
      </c>
      <c r="AC29" s="543"/>
    </row>
    <row r="30" spans="1:30" s="137" customFormat="1" ht="21.75" customHeight="1">
      <c r="A30" s="539">
        <v>8</v>
      </c>
      <c r="B30" s="759" t="s">
        <v>324</v>
      </c>
      <c r="C30" s="551" t="s">
        <v>20</v>
      </c>
      <c r="D30" s="546">
        <v>78.900000000000006</v>
      </c>
      <c r="E30" s="566">
        <v>86.2</v>
      </c>
      <c r="F30" s="546">
        <v>90.4</v>
      </c>
      <c r="G30" s="546">
        <v>86.2</v>
      </c>
      <c r="H30" s="546"/>
      <c r="I30" s="567">
        <v>88.46</v>
      </c>
      <c r="J30" s="546"/>
      <c r="K30" s="565"/>
      <c r="L30" s="565"/>
      <c r="M30" s="565"/>
      <c r="N30" s="565"/>
      <c r="O30" s="565"/>
      <c r="P30" s="565"/>
      <c r="Q30" s="565"/>
      <c r="R30" s="565"/>
      <c r="S30" s="565"/>
      <c r="T30" s="565"/>
      <c r="U30" s="565"/>
      <c r="V30" s="565"/>
      <c r="W30" s="565"/>
      <c r="X30" s="565"/>
      <c r="Y30" s="565"/>
      <c r="Z30" s="565"/>
      <c r="AA30" s="565"/>
      <c r="AB30" s="547">
        <f t="shared" si="0"/>
        <v>-88.46</v>
      </c>
      <c r="AC30" s="543"/>
    </row>
    <row r="31" spans="1:30" s="137" customFormat="1" ht="21.75" customHeight="1">
      <c r="A31" s="539">
        <v>9</v>
      </c>
      <c r="B31" s="759" t="s">
        <v>325</v>
      </c>
      <c r="C31" s="551"/>
      <c r="D31" s="541"/>
      <c r="E31" s="541"/>
      <c r="F31" s="541"/>
      <c r="G31" s="541"/>
      <c r="H31" s="541"/>
      <c r="I31" s="541"/>
      <c r="J31" s="541"/>
      <c r="K31" s="541"/>
      <c r="L31" s="541"/>
      <c r="M31" s="541"/>
      <c r="N31" s="541"/>
      <c r="O31" s="541"/>
      <c r="P31" s="541"/>
      <c r="Q31" s="541"/>
      <c r="R31" s="541"/>
      <c r="S31" s="541"/>
      <c r="T31" s="541"/>
      <c r="U31" s="541"/>
      <c r="V31" s="541"/>
      <c r="W31" s="541"/>
      <c r="X31" s="541"/>
      <c r="Y31" s="541"/>
      <c r="Z31" s="541"/>
      <c r="AA31" s="541"/>
      <c r="AB31" s="547">
        <f t="shared" si="0"/>
        <v>0</v>
      </c>
      <c r="AC31" s="543"/>
    </row>
    <row r="32" spans="1:30" ht="16.5">
      <c r="A32" s="544"/>
      <c r="B32" s="760" t="s">
        <v>326</v>
      </c>
      <c r="C32" s="545" t="s">
        <v>327</v>
      </c>
      <c r="D32" s="568">
        <v>0</v>
      </c>
      <c r="E32" s="568">
        <v>0</v>
      </c>
      <c r="F32" s="568"/>
      <c r="G32" s="568">
        <v>0</v>
      </c>
      <c r="H32" s="568"/>
      <c r="I32" s="568">
        <v>0</v>
      </c>
      <c r="J32" s="546"/>
      <c r="K32" s="546"/>
      <c r="L32" s="546"/>
      <c r="M32" s="546"/>
      <c r="N32" s="546"/>
      <c r="O32" s="546"/>
      <c r="P32" s="546"/>
      <c r="Q32" s="546"/>
      <c r="R32" s="546"/>
      <c r="S32" s="546"/>
      <c r="T32" s="546"/>
      <c r="U32" s="546"/>
      <c r="V32" s="546"/>
      <c r="W32" s="546"/>
      <c r="X32" s="546"/>
      <c r="Y32" s="546"/>
      <c r="Z32" s="546"/>
      <c r="AA32" s="546"/>
      <c r="AB32" s="547">
        <f t="shared" si="0"/>
        <v>0</v>
      </c>
      <c r="AC32" s="548"/>
    </row>
    <row r="33" spans="1:29" ht="16.5">
      <c r="A33" s="544"/>
      <c r="B33" s="760" t="s">
        <v>328</v>
      </c>
      <c r="C33" s="545" t="s">
        <v>277</v>
      </c>
      <c r="D33" s="568">
        <v>0</v>
      </c>
      <c r="E33" s="568">
        <v>0</v>
      </c>
      <c r="F33" s="568">
        <v>0</v>
      </c>
      <c r="G33" s="568">
        <v>0</v>
      </c>
      <c r="H33" s="568"/>
      <c r="I33" s="568">
        <v>0</v>
      </c>
      <c r="J33" s="546"/>
      <c r="K33" s="546"/>
      <c r="L33" s="546"/>
      <c r="M33" s="546"/>
      <c r="N33" s="546"/>
      <c r="O33" s="546"/>
      <c r="P33" s="546"/>
      <c r="Q33" s="546"/>
      <c r="R33" s="546"/>
      <c r="S33" s="546"/>
      <c r="T33" s="546"/>
      <c r="U33" s="546"/>
      <c r="V33" s="546"/>
      <c r="W33" s="546"/>
      <c r="X33" s="546"/>
      <c r="Y33" s="546"/>
      <c r="Z33" s="546"/>
      <c r="AA33" s="546"/>
      <c r="AB33" s="547">
        <f t="shared" si="0"/>
        <v>0</v>
      </c>
      <c r="AC33" s="548"/>
    </row>
    <row r="34" spans="1:29" ht="16.5">
      <c r="A34" s="544"/>
      <c r="B34" s="760" t="s">
        <v>329</v>
      </c>
      <c r="C34" s="545" t="s">
        <v>327</v>
      </c>
      <c r="D34" s="546"/>
      <c r="E34" s="546"/>
      <c r="F34" s="546">
        <v>24.2</v>
      </c>
      <c r="G34" s="546"/>
      <c r="H34" s="546"/>
      <c r="I34" s="546"/>
      <c r="J34" s="546"/>
      <c r="K34" s="546"/>
      <c r="L34" s="546"/>
      <c r="M34" s="546"/>
      <c r="N34" s="546"/>
      <c r="O34" s="546"/>
      <c r="P34" s="546"/>
      <c r="Q34" s="546"/>
      <c r="R34" s="546"/>
      <c r="S34" s="546"/>
      <c r="T34" s="546"/>
      <c r="U34" s="546"/>
      <c r="V34" s="546"/>
      <c r="W34" s="546"/>
      <c r="X34" s="546"/>
      <c r="Y34" s="546"/>
      <c r="Z34" s="546"/>
      <c r="AA34" s="546"/>
      <c r="AB34" s="547">
        <f t="shared" si="0"/>
        <v>0</v>
      </c>
      <c r="AC34" s="548"/>
    </row>
    <row r="35" spans="1:29" ht="16.5">
      <c r="A35" s="544"/>
      <c r="B35" s="760" t="s">
        <v>330</v>
      </c>
      <c r="C35" s="545" t="s">
        <v>20</v>
      </c>
      <c r="D35" s="546"/>
      <c r="E35" s="546"/>
      <c r="F35" s="546">
        <v>0.22</v>
      </c>
      <c r="G35" s="546"/>
      <c r="H35" s="546"/>
      <c r="I35" s="546"/>
      <c r="J35" s="546"/>
      <c r="K35" s="546"/>
      <c r="L35" s="546"/>
      <c r="M35" s="546"/>
      <c r="N35" s="546"/>
      <c r="O35" s="546"/>
      <c r="P35" s="546"/>
      <c r="Q35" s="546"/>
      <c r="R35" s="546"/>
      <c r="S35" s="546"/>
      <c r="T35" s="546"/>
      <c r="U35" s="546"/>
      <c r="V35" s="546"/>
      <c r="W35" s="546"/>
      <c r="X35" s="546"/>
      <c r="Y35" s="546"/>
      <c r="Z35" s="546"/>
      <c r="AA35" s="546"/>
      <c r="AB35" s="547">
        <f t="shared" si="0"/>
        <v>0</v>
      </c>
      <c r="AC35" s="548"/>
    </row>
    <row r="36" spans="1:29" s="137" customFormat="1" ht="21.75" customHeight="1">
      <c r="A36" s="539">
        <v>10</v>
      </c>
      <c r="B36" s="759" t="s">
        <v>523</v>
      </c>
      <c r="C36" s="551" t="s">
        <v>20</v>
      </c>
      <c r="D36" s="546">
        <v>90</v>
      </c>
      <c r="E36" s="546">
        <v>90</v>
      </c>
      <c r="F36" s="546">
        <v>67.489999999999995</v>
      </c>
      <c r="G36" s="569">
        <v>90</v>
      </c>
      <c r="H36" s="566"/>
      <c r="I36" s="546">
        <v>90</v>
      </c>
      <c r="J36" s="541"/>
      <c r="K36" s="541"/>
      <c r="L36" s="541"/>
      <c r="M36" s="541"/>
      <c r="N36" s="541"/>
      <c r="O36" s="541"/>
      <c r="P36" s="541"/>
      <c r="Q36" s="541"/>
      <c r="R36" s="541"/>
      <c r="S36" s="541"/>
      <c r="T36" s="541"/>
      <c r="U36" s="541"/>
      <c r="V36" s="541"/>
      <c r="W36" s="541"/>
      <c r="X36" s="541"/>
      <c r="Y36" s="541"/>
      <c r="Z36" s="541"/>
      <c r="AA36" s="541"/>
      <c r="AB36" s="547">
        <f t="shared" si="0"/>
        <v>-90</v>
      </c>
      <c r="AC36" s="543"/>
    </row>
    <row r="37" spans="1:29" s="137" customFormat="1" ht="43.5" customHeight="1">
      <c r="A37" s="539">
        <v>11</v>
      </c>
      <c r="B37" s="560" t="s">
        <v>331</v>
      </c>
      <c r="C37" s="551" t="s">
        <v>20</v>
      </c>
      <c r="D37" s="546">
        <v>50</v>
      </c>
      <c r="E37" s="546">
        <v>60</v>
      </c>
      <c r="F37" s="546">
        <v>50</v>
      </c>
      <c r="G37" s="546">
        <v>65</v>
      </c>
      <c r="H37" s="546"/>
      <c r="I37" s="546">
        <v>85</v>
      </c>
      <c r="J37" s="570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47">
        <f t="shared" si="0"/>
        <v>-85</v>
      </c>
      <c r="AC37" s="543"/>
    </row>
    <row r="38" spans="1:29" s="137" customFormat="1" ht="37.5" customHeight="1" thickBot="1">
      <c r="A38" s="571">
        <v>12</v>
      </c>
      <c r="B38" s="762" t="s">
        <v>332</v>
      </c>
      <c r="C38" s="572" t="s">
        <v>20</v>
      </c>
      <c r="D38" s="573"/>
      <c r="E38" s="573"/>
      <c r="F38" s="573">
        <v>96</v>
      </c>
      <c r="G38" s="573"/>
      <c r="H38" s="573"/>
      <c r="I38" s="573"/>
      <c r="J38" s="574"/>
      <c r="K38" s="574"/>
      <c r="L38" s="574"/>
      <c r="M38" s="574"/>
      <c r="N38" s="574"/>
      <c r="O38" s="574"/>
      <c r="P38" s="574"/>
      <c r="Q38" s="574"/>
      <c r="R38" s="574"/>
      <c r="S38" s="574"/>
      <c r="T38" s="574"/>
      <c r="U38" s="574"/>
      <c r="V38" s="574"/>
      <c r="W38" s="574"/>
      <c r="X38" s="574"/>
      <c r="Y38" s="574"/>
      <c r="Z38" s="574"/>
      <c r="AA38" s="574"/>
      <c r="AB38" s="575">
        <f t="shared" si="0"/>
        <v>0</v>
      </c>
      <c r="AC38" s="576"/>
    </row>
    <row r="39" spans="1:29" ht="15" customHeight="1" thickTop="1">
      <c r="A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</row>
    <row r="40" spans="1:29">
      <c r="A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</row>
    <row r="41" spans="1:29">
      <c r="A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</row>
    <row r="42" spans="1:29">
      <c r="A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</row>
    <row r="43" spans="1:29">
      <c r="A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</row>
    <row r="44" spans="1:29"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</row>
    <row r="45" spans="1:29"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</row>
    <row r="46" spans="1:29"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</row>
    <row r="47" spans="1:29"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</row>
    <row r="48" spans="1:29"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</row>
    <row r="49" spans="4:27"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</row>
    <row r="50" spans="4:27"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</row>
    <row r="51" spans="4:27"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</row>
    <row r="52" spans="4:27"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</row>
    <row r="53" spans="4:27"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</row>
    <row r="54" spans="4:27"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</row>
    <row r="55" spans="4:27"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</row>
    <row r="56" spans="4:27"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</row>
    <row r="57" spans="4:27"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</row>
    <row r="58" spans="4:27"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</row>
    <row r="59" spans="4:27"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</row>
    <row r="60" spans="4:27"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</row>
    <row r="61" spans="4:27"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</row>
    <row r="62" spans="4:27"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</row>
    <row r="63" spans="4:27"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</row>
    <row r="64" spans="4:27"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</row>
    <row r="65" spans="4:27"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</row>
    <row r="66" spans="4:27"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</row>
    <row r="67" spans="4:27"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</row>
    <row r="68" spans="4:27"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</row>
    <row r="69" spans="4:27"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</row>
    <row r="70" spans="4:27"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</row>
    <row r="71" spans="4:27"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</row>
    <row r="72" spans="4:27"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</row>
    <row r="73" spans="4:27"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</row>
    <row r="74" spans="4:27"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</row>
    <row r="75" spans="4:27"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</row>
    <row r="76" spans="4:27"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</row>
    <row r="77" spans="4:27"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</row>
    <row r="78" spans="4:27"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</row>
    <row r="79" spans="4:27"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</row>
  </sheetData>
  <mergeCells count="13">
    <mergeCell ref="AB5:AB6"/>
    <mergeCell ref="AC5:AC6"/>
    <mergeCell ref="H5:H6"/>
    <mergeCell ref="A1:B1"/>
    <mergeCell ref="A2:AC2"/>
    <mergeCell ref="A3:AC3"/>
    <mergeCell ref="A5:A6"/>
    <mergeCell ref="B5:B6"/>
    <mergeCell ref="J5:U5"/>
    <mergeCell ref="C5:C6"/>
    <mergeCell ref="E5:G5"/>
    <mergeCell ref="I5:I6"/>
    <mergeCell ref="D5:D6"/>
  </mergeCells>
  <pageMargins left="0.2" right="0.2" top="0.25" bottom="0.23" header="0.2" footer="0.19685039370078741"/>
  <pageSetup paperSize="9" scale="52" fitToHeight="0" orientation="landscape" r:id="rId1"/>
  <headerFooter>
    <oddFooter>Page &amp;P</oddFooter>
  </headerFooter>
</worksheet>
</file>

<file path=xl/worksheets/sheet1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71">
    <pageSetUpPr fitToPage="1"/>
  </sheetPr>
  <dimension ref="A1:AA105"/>
  <sheetViews>
    <sheetView zoomScale="70" zoomScaleNormal="70" workbookViewId="0">
      <pane xSplit="6" ySplit="7" topLeftCell="G8" activePane="bottomRight" state="frozen"/>
      <selection pane="topRight" activeCell="L6" sqref="L1:L65536"/>
      <selection pane="bottomLeft" activeCell="L6" sqref="L1:L65536"/>
      <selection pane="bottomRight" activeCell="L29" sqref="L29"/>
    </sheetView>
  </sheetViews>
  <sheetFormatPr defaultColWidth="9" defaultRowHeight="15.75"/>
  <cols>
    <col min="1" max="1" width="5.75" style="17" customWidth="1"/>
    <col min="2" max="2" width="48.625" style="17" customWidth="1"/>
    <col min="3" max="3" width="12.25" style="17" customWidth="1"/>
    <col min="4" max="4" width="11" style="17" customWidth="1"/>
    <col min="5" max="5" width="10.25" style="17" customWidth="1"/>
    <col min="6" max="6" width="10.875" style="17" customWidth="1"/>
    <col min="7" max="7" width="11.25" style="17" customWidth="1"/>
    <col min="8" max="8" width="10.875" style="17" customWidth="1"/>
    <col min="9" max="9" width="10.375" style="17" customWidth="1"/>
    <col min="10" max="10" width="11.5" style="17" customWidth="1"/>
    <col min="11" max="11" width="11.875" style="17" customWidth="1"/>
    <col min="12" max="13" width="9.75" style="17" customWidth="1"/>
    <col min="14" max="14" width="11.125" style="17" customWidth="1"/>
    <col min="15" max="15" width="10.5" style="17" customWidth="1"/>
    <col min="16" max="16" width="10.25" style="17" customWidth="1"/>
    <col min="17" max="17" width="10" style="17" customWidth="1"/>
    <col min="18" max="18" width="9.625" style="17" customWidth="1"/>
    <col min="19" max="19" width="10.25" style="17" customWidth="1"/>
    <col min="20" max="20" width="9.625" style="17" customWidth="1"/>
    <col min="21" max="21" width="10" style="17" customWidth="1"/>
    <col min="22" max="22" width="8.625" style="17" customWidth="1"/>
    <col min="23" max="23" width="9.375" style="17" customWidth="1"/>
    <col min="24" max="24" width="8.125" style="17" customWidth="1"/>
    <col min="25" max="25" width="10.625" style="17" customWidth="1"/>
    <col min="26" max="26" width="10" style="17" customWidth="1"/>
    <col min="27" max="16384" width="9" style="17"/>
  </cols>
  <sheetData>
    <row r="1" spans="1:27">
      <c r="A1" s="976" t="s">
        <v>207</v>
      </c>
      <c r="B1" s="976"/>
    </row>
    <row r="2" spans="1:27" ht="18" customHeight="1">
      <c r="A2" s="946" t="s">
        <v>333</v>
      </c>
      <c r="B2" s="946"/>
      <c r="C2" s="946"/>
      <c r="D2" s="946"/>
      <c r="E2" s="946"/>
      <c r="F2" s="946"/>
      <c r="G2" s="946"/>
      <c r="H2" s="946"/>
      <c r="I2" s="946"/>
      <c r="J2" s="946"/>
      <c r="K2" s="946"/>
      <c r="L2" s="946"/>
      <c r="M2" s="946"/>
      <c r="N2" s="946"/>
      <c r="O2" s="946"/>
      <c r="P2" s="946"/>
      <c r="Q2" s="946"/>
      <c r="R2" s="946"/>
      <c r="S2" s="946"/>
      <c r="T2" s="946"/>
      <c r="U2" s="946"/>
      <c r="V2" s="946"/>
      <c r="W2" s="946"/>
      <c r="X2" s="946"/>
      <c r="Y2" s="946"/>
      <c r="Z2" s="946"/>
    </row>
    <row r="3" spans="1:27" ht="18" customHeight="1">
      <c r="A3" s="948" t="s">
        <v>529</v>
      </c>
      <c r="B3" s="948"/>
      <c r="C3" s="948"/>
      <c r="D3" s="948"/>
      <c r="E3" s="948"/>
      <c r="F3" s="948"/>
      <c r="G3" s="948"/>
      <c r="H3" s="948"/>
      <c r="I3" s="948"/>
      <c r="J3" s="948"/>
      <c r="K3" s="948"/>
      <c r="L3" s="948"/>
      <c r="M3" s="948"/>
      <c r="N3" s="948"/>
      <c r="O3" s="948"/>
      <c r="P3" s="948"/>
      <c r="Q3" s="948"/>
      <c r="R3" s="948"/>
      <c r="S3" s="948"/>
      <c r="T3" s="948"/>
      <c r="U3" s="948"/>
      <c r="V3" s="948"/>
      <c r="W3" s="948"/>
      <c r="X3" s="948"/>
      <c r="Y3" s="948"/>
      <c r="Z3" s="948"/>
    </row>
    <row r="4" spans="1:27" ht="17.25" thickBot="1">
      <c r="A4" s="535"/>
      <c r="B4" s="535"/>
      <c r="C4" s="536"/>
      <c r="D4" s="536"/>
      <c r="E4" s="536"/>
      <c r="F4" s="536"/>
      <c r="G4" s="536"/>
      <c r="H4" s="536"/>
      <c r="I4" s="536"/>
      <c r="J4" s="536"/>
      <c r="K4" s="536"/>
      <c r="L4" s="536"/>
      <c r="M4" s="536"/>
      <c r="N4" s="536"/>
      <c r="O4" s="536"/>
      <c r="P4" s="536"/>
      <c r="Q4" s="536"/>
      <c r="R4" s="536"/>
      <c r="S4" s="536"/>
      <c r="T4" s="536"/>
      <c r="U4" s="536"/>
      <c r="V4" s="536"/>
      <c r="W4" s="536"/>
      <c r="X4" s="536"/>
      <c r="Y4" s="536"/>
      <c r="Z4" s="535"/>
    </row>
    <row r="5" spans="1:27" ht="20.25" customHeight="1" thickTop="1">
      <c r="A5" s="977" t="s">
        <v>1</v>
      </c>
      <c r="B5" s="979" t="s">
        <v>297</v>
      </c>
      <c r="C5" s="979" t="s">
        <v>298</v>
      </c>
      <c r="D5" s="981" t="s">
        <v>208</v>
      </c>
      <c r="E5" s="983" t="s">
        <v>112</v>
      </c>
      <c r="F5" s="984"/>
      <c r="G5" s="981" t="s">
        <v>6</v>
      </c>
      <c r="H5" s="987" t="s">
        <v>476</v>
      </c>
      <c r="I5" s="988"/>
      <c r="J5" s="988"/>
      <c r="K5" s="988"/>
      <c r="L5" s="988"/>
      <c r="M5" s="988"/>
      <c r="N5" s="988"/>
      <c r="O5" s="988"/>
      <c r="P5" s="988"/>
      <c r="Q5" s="988"/>
      <c r="R5" s="988"/>
      <c r="S5" s="988"/>
      <c r="T5" s="988"/>
      <c r="U5" s="988"/>
      <c r="V5" s="988"/>
      <c r="W5" s="988"/>
      <c r="X5" s="988"/>
      <c r="Y5" s="989"/>
      <c r="Z5" s="985" t="s">
        <v>9</v>
      </c>
    </row>
    <row r="6" spans="1:27" ht="74.25" customHeight="1">
      <c r="A6" s="978"/>
      <c r="B6" s="980"/>
      <c r="C6" s="980"/>
      <c r="D6" s="982"/>
      <c r="E6" s="763" t="s">
        <v>5</v>
      </c>
      <c r="F6" s="763" t="s">
        <v>115</v>
      </c>
      <c r="G6" s="982"/>
      <c r="H6" s="764" t="s">
        <v>463</v>
      </c>
      <c r="I6" s="765" t="s">
        <v>445</v>
      </c>
      <c r="J6" s="765" t="s">
        <v>446</v>
      </c>
      <c r="K6" s="766" t="s">
        <v>447</v>
      </c>
      <c r="L6" s="765" t="s">
        <v>448</v>
      </c>
      <c r="M6" s="765" t="s">
        <v>449</v>
      </c>
      <c r="N6" s="765" t="s">
        <v>450</v>
      </c>
      <c r="O6" s="765" t="s">
        <v>451</v>
      </c>
      <c r="P6" s="765" t="s">
        <v>452</v>
      </c>
      <c r="Q6" s="765" t="s">
        <v>453</v>
      </c>
      <c r="R6" s="765" t="s">
        <v>454</v>
      </c>
      <c r="S6" s="765" t="s">
        <v>455</v>
      </c>
      <c r="T6" s="765" t="s">
        <v>456</v>
      </c>
      <c r="U6" s="765" t="s">
        <v>457</v>
      </c>
      <c r="V6" s="765" t="s">
        <v>458</v>
      </c>
      <c r="W6" s="765" t="s">
        <v>459</v>
      </c>
      <c r="X6" s="765" t="s">
        <v>460</v>
      </c>
      <c r="Y6" s="765" t="s">
        <v>461</v>
      </c>
      <c r="Z6" s="986"/>
    </row>
    <row r="7" spans="1:27" s="140" customFormat="1" ht="18.75">
      <c r="A7" s="767" t="s">
        <v>334</v>
      </c>
      <c r="B7" s="768" t="s">
        <v>67</v>
      </c>
      <c r="C7" s="769"/>
      <c r="D7" s="770"/>
      <c r="E7" s="770"/>
      <c r="F7" s="770"/>
      <c r="G7" s="770"/>
      <c r="H7" s="770"/>
      <c r="I7" s="770"/>
      <c r="J7" s="770"/>
      <c r="K7" s="770"/>
      <c r="L7" s="770"/>
      <c r="M7" s="770"/>
      <c r="N7" s="770"/>
      <c r="O7" s="770"/>
      <c r="P7" s="770"/>
      <c r="Q7" s="770"/>
      <c r="R7" s="770"/>
      <c r="S7" s="770"/>
      <c r="T7" s="770"/>
      <c r="U7" s="770"/>
      <c r="V7" s="770"/>
      <c r="W7" s="770"/>
      <c r="X7" s="770"/>
      <c r="Y7" s="770"/>
      <c r="Z7" s="771"/>
    </row>
    <row r="8" spans="1:27" s="21" customFormat="1" ht="18.75">
      <c r="A8" s="772" t="s">
        <v>17</v>
      </c>
      <c r="B8" s="773" t="s">
        <v>335</v>
      </c>
      <c r="C8" s="774" t="s">
        <v>336</v>
      </c>
      <c r="D8" s="775">
        <f>D9+D12</f>
        <v>3427</v>
      </c>
      <c r="E8" s="775">
        <f>E9+E12</f>
        <v>3427</v>
      </c>
      <c r="F8" s="775">
        <f>F9+F12</f>
        <v>3460</v>
      </c>
      <c r="G8" s="775">
        <f t="shared" ref="G8:Y8" si="0">G9+G12</f>
        <v>3438</v>
      </c>
      <c r="H8" s="775">
        <f t="shared" si="0"/>
        <v>157</v>
      </c>
      <c r="I8" s="775">
        <f t="shared" si="0"/>
        <v>189</v>
      </c>
      <c r="J8" s="775">
        <f t="shared" si="0"/>
        <v>215</v>
      </c>
      <c r="K8" s="775">
        <f t="shared" si="0"/>
        <v>170</v>
      </c>
      <c r="L8" s="775">
        <f t="shared" si="0"/>
        <v>129</v>
      </c>
      <c r="M8" s="775">
        <f t="shared" si="0"/>
        <v>260</v>
      </c>
      <c r="N8" s="775">
        <f t="shared" si="0"/>
        <v>173</v>
      </c>
      <c r="O8" s="775">
        <f t="shared" si="0"/>
        <v>105</v>
      </c>
      <c r="P8" s="775">
        <f t="shared" si="0"/>
        <v>352</v>
      </c>
      <c r="Q8" s="775">
        <f t="shared" si="0"/>
        <v>111</v>
      </c>
      <c r="R8" s="775">
        <f t="shared" si="0"/>
        <v>288</v>
      </c>
      <c r="S8" s="775">
        <f t="shared" si="0"/>
        <v>385</v>
      </c>
      <c r="T8" s="775">
        <f t="shared" si="0"/>
        <v>176</v>
      </c>
      <c r="U8" s="775">
        <f t="shared" si="0"/>
        <v>213</v>
      </c>
      <c r="V8" s="775">
        <f t="shared" si="0"/>
        <v>175</v>
      </c>
      <c r="W8" s="775">
        <f t="shared" si="0"/>
        <v>165</v>
      </c>
      <c r="X8" s="775">
        <f t="shared" si="0"/>
        <v>81</v>
      </c>
      <c r="Y8" s="775">
        <f t="shared" si="0"/>
        <v>94</v>
      </c>
      <c r="Z8" s="776"/>
      <c r="AA8" s="154"/>
    </row>
    <row r="9" spans="1:27" s="141" customFormat="1" ht="19.5">
      <c r="A9" s="777">
        <v>1</v>
      </c>
      <c r="B9" s="778" t="s">
        <v>337</v>
      </c>
      <c r="C9" s="779" t="s">
        <v>336</v>
      </c>
      <c r="D9" s="780">
        <f>D10+D11</f>
        <v>689</v>
      </c>
      <c r="E9" s="780">
        <f>E10+E11</f>
        <v>689</v>
      </c>
      <c r="F9" s="780">
        <f t="shared" ref="F9:S9" si="1">F10+F11</f>
        <v>670</v>
      </c>
      <c r="G9" s="775">
        <f t="shared" si="1"/>
        <v>657</v>
      </c>
      <c r="H9" s="775">
        <f t="shared" si="1"/>
        <v>21</v>
      </c>
      <c r="I9" s="775">
        <f t="shared" si="1"/>
        <v>30</v>
      </c>
      <c r="J9" s="775">
        <f t="shared" si="1"/>
        <v>36</v>
      </c>
      <c r="K9" s="775">
        <f t="shared" si="1"/>
        <v>34</v>
      </c>
      <c r="L9" s="775">
        <f t="shared" si="1"/>
        <v>24</v>
      </c>
      <c r="M9" s="775">
        <f t="shared" si="1"/>
        <v>43</v>
      </c>
      <c r="N9" s="775">
        <f t="shared" si="1"/>
        <v>37</v>
      </c>
      <c r="O9" s="775">
        <f t="shared" si="1"/>
        <v>9</v>
      </c>
      <c r="P9" s="775">
        <f t="shared" si="1"/>
        <v>69</v>
      </c>
      <c r="Q9" s="775">
        <f t="shared" si="1"/>
        <v>17</v>
      </c>
      <c r="R9" s="775">
        <f t="shared" si="1"/>
        <v>81</v>
      </c>
      <c r="S9" s="775">
        <f t="shared" si="1"/>
        <v>106</v>
      </c>
      <c r="T9" s="775">
        <f t="shared" ref="T9:Y9" si="2">T10+T11</f>
        <v>39</v>
      </c>
      <c r="U9" s="775">
        <f t="shared" si="2"/>
        <v>38</v>
      </c>
      <c r="V9" s="775">
        <f t="shared" si="2"/>
        <v>25</v>
      </c>
      <c r="W9" s="775">
        <f t="shared" si="2"/>
        <v>18</v>
      </c>
      <c r="X9" s="775">
        <f t="shared" si="2"/>
        <v>15</v>
      </c>
      <c r="Y9" s="775">
        <f t="shared" si="2"/>
        <v>15</v>
      </c>
      <c r="Z9" s="781"/>
      <c r="AA9" s="17"/>
    </row>
    <row r="10" spans="1:27" ht="18.75">
      <c r="A10" s="782"/>
      <c r="B10" s="783" t="s">
        <v>338</v>
      </c>
      <c r="C10" s="784" t="s">
        <v>339</v>
      </c>
      <c r="D10" s="785">
        <v>140</v>
      </c>
      <c r="E10" s="785">
        <v>140</v>
      </c>
      <c r="F10" s="785">
        <v>145</v>
      </c>
      <c r="G10" s="785">
        <v>155</v>
      </c>
      <c r="H10" s="786">
        <v>5</v>
      </c>
      <c r="I10" s="786">
        <v>6</v>
      </c>
      <c r="J10" s="786">
        <v>9</v>
      </c>
      <c r="K10" s="786">
        <v>11</v>
      </c>
      <c r="L10" s="786">
        <v>1</v>
      </c>
      <c r="M10" s="786">
        <v>11</v>
      </c>
      <c r="N10" s="786">
        <v>9</v>
      </c>
      <c r="O10" s="786">
        <v>2</v>
      </c>
      <c r="P10" s="786">
        <v>20</v>
      </c>
      <c r="Q10" s="786">
        <v>5</v>
      </c>
      <c r="R10" s="786">
        <v>25</v>
      </c>
      <c r="S10" s="786">
        <v>22</v>
      </c>
      <c r="T10" s="786">
        <v>5</v>
      </c>
      <c r="U10" s="786">
        <v>7</v>
      </c>
      <c r="V10" s="786">
        <v>5</v>
      </c>
      <c r="W10" s="786">
        <v>4</v>
      </c>
      <c r="X10" s="786">
        <v>4</v>
      </c>
      <c r="Y10" s="786">
        <v>4</v>
      </c>
      <c r="Z10" s="787"/>
      <c r="AA10" s="518"/>
    </row>
    <row r="11" spans="1:27" ht="18.75">
      <c r="A11" s="782"/>
      <c r="B11" s="783" t="s">
        <v>340</v>
      </c>
      <c r="C11" s="784" t="s">
        <v>341</v>
      </c>
      <c r="D11" s="785">
        <v>549</v>
      </c>
      <c r="E11" s="785">
        <v>549</v>
      </c>
      <c r="F11" s="785">
        <v>525</v>
      </c>
      <c r="G11" s="785">
        <f>SUM(H11+I11+J11+K11+L11+M11+N11+O11+P11+Q11+R11+S11+T11+U11+V11+W11+X11+Y11)</f>
        <v>502</v>
      </c>
      <c r="H11" s="786">
        <v>16</v>
      </c>
      <c r="I11" s="788">
        <v>24</v>
      </c>
      <c r="J11" s="788">
        <v>27</v>
      </c>
      <c r="K11" s="788">
        <v>23</v>
      </c>
      <c r="L11" s="788">
        <v>23</v>
      </c>
      <c r="M11" s="788">
        <v>32</v>
      </c>
      <c r="N11" s="788">
        <v>28</v>
      </c>
      <c r="O11" s="788">
        <v>7</v>
      </c>
      <c r="P11" s="788">
        <v>49</v>
      </c>
      <c r="Q11" s="788">
        <v>12</v>
      </c>
      <c r="R11" s="788">
        <v>56</v>
      </c>
      <c r="S11" s="788">
        <v>84</v>
      </c>
      <c r="T11" s="788">
        <v>34</v>
      </c>
      <c r="U11" s="788">
        <v>31</v>
      </c>
      <c r="V11" s="788">
        <v>20</v>
      </c>
      <c r="W11" s="788">
        <v>14</v>
      </c>
      <c r="X11" s="788">
        <v>11</v>
      </c>
      <c r="Y11" s="788">
        <v>11</v>
      </c>
      <c r="Z11" s="789"/>
      <c r="AA11" s="518"/>
    </row>
    <row r="12" spans="1:27" s="141" customFormat="1" ht="19.5">
      <c r="A12" s="777">
        <v>2</v>
      </c>
      <c r="B12" s="778" t="s">
        <v>342</v>
      </c>
      <c r="C12" s="779" t="s">
        <v>341</v>
      </c>
      <c r="D12" s="780">
        <f>D14+D15+D16</f>
        <v>2738</v>
      </c>
      <c r="E12" s="780">
        <f>E14+E15+E16</f>
        <v>2738</v>
      </c>
      <c r="F12" s="780">
        <f>F14+F15+F16</f>
        <v>2790</v>
      </c>
      <c r="G12" s="775">
        <f t="shared" ref="G12:Y12" si="3">G14+G15+G16</f>
        <v>2781</v>
      </c>
      <c r="H12" s="775">
        <f t="shared" si="3"/>
        <v>136</v>
      </c>
      <c r="I12" s="775">
        <f t="shared" si="3"/>
        <v>159</v>
      </c>
      <c r="J12" s="775">
        <f t="shared" si="3"/>
        <v>179</v>
      </c>
      <c r="K12" s="775">
        <f t="shared" si="3"/>
        <v>136</v>
      </c>
      <c r="L12" s="775">
        <f t="shared" si="3"/>
        <v>105</v>
      </c>
      <c r="M12" s="775">
        <f t="shared" si="3"/>
        <v>217</v>
      </c>
      <c r="N12" s="775">
        <f t="shared" si="3"/>
        <v>136</v>
      </c>
      <c r="O12" s="775">
        <f t="shared" si="3"/>
        <v>96</v>
      </c>
      <c r="P12" s="775">
        <f t="shared" si="3"/>
        <v>283</v>
      </c>
      <c r="Q12" s="775">
        <f t="shared" si="3"/>
        <v>94</v>
      </c>
      <c r="R12" s="775">
        <f t="shared" si="3"/>
        <v>207</v>
      </c>
      <c r="S12" s="775">
        <f t="shared" si="3"/>
        <v>279</v>
      </c>
      <c r="T12" s="775">
        <f t="shared" si="3"/>
        <v>137</v>
      </c>
      <c r="U12" s="775">
        <f t="shared" si="3"/>
        <v>175</v>
      </c>
      <c r="V12" s="775">
        <f t="shared" si="3"/>
        <v>150</v>
      </c>
      <c r="W12" s="775">
        <f t="shared" si="3"/>
        <v>147</v>
      </c>
      <c r="X12" s="775">
        <f t="shared" si="3"/>
        <v>66</v>
      </c>
      <c r="Y12" s="775">
        <f t="shared" si="3"/>
        <v>79</v>
      </c>
      <c r="Z12" s="781"/>
      <c r="AA12" s="17"/>
    </row>
    <row r="13" spans="1:27" ht="18.75">
      <c r="A13" s="782"/>
      <c r="B13" s="783" t="s">
        <v>343</v>
      </c>
      <c r="C13" s="784"/>
      <c r="D13" s="790"/>
      <c r="E13" s="791"/>
      <c r="F13" s="791"/>
      <c r="G13" s="785"/>
      <c r="H13" s="791"/>
      <c r="I13" s="791"/>
      <c r="J13" s="791"/>
      <c r="K13" s="791"/>
      <c r="L13" s="791"/>
      <c r="M13" s="791"/>
      <c r="N13" s="791"/>
      <c r="O13" s="791"/>
      <c r="P13" s="791"/>
      <c r="Q13" s="791"/>
      <c r="R13" s="791"/>
      <c r="S13" s="791"/>
      <c r="T13" s="791"/>
      <c r="U13" s="791"/>
      <c r="V13" s="791"/>
      <c r="W13" s="791"/>
      <c r="X13" s="791"/>
      <c r="Y13" s="791"/>
      <c r="Z13" s="781"/>
    </row>
    <row r="14" spans="1:27" ht="18.75">
      <c r="A14" s="782"/>
      <c r="B14" s="783" t="s">
        <v>344</v>
      </c>
      <c r="C14" s="784" t="s">
        <v>341</v>
      </c>
      <c r="D14" s="785">
        <v>1228</v>
      </c>
      <c r="E14" s="785">
        <v>1228</v>
      </c>
      <c r="F14" s="785">
        <v>1226</v>
      </c>
      <c r="G14" s="785">
        <v>1170</v>
      </c>
      <c r="H14" s="785">
        <v>49</v>
      </c>
      <c r="I14" s="785">
        <v>62</v>
      </c>
      <c r="J14" s="785">
        <v>83</v>
      </c>
      <c r="K14" s="785">
        <v>53</v>
      </c>
      <c r="L14" s="785">
        <v>36</v>
      </c>
      <c r="M14" s="785">
        <v>93</v>
      </c>
      <c r="N14" s="785">
        <v>51</v>
      </c>
      <c r="O14" s="785">
        <v>28</v>
      </c>
      <c r="P14" s="785">
        <v>143</v>
      </c>
      <c r="Q14" s="785">
        <v>34</v>
      </c>
      <c r="R14" s="785">
        <v>93</v>
      </c>
      <c r="S14" s="785">
        <v>148</v>
      </c>
      <c r="T14" s="785">
        <v>55</v>
      </c>
      <c r="U14" s="785">
        <v>84</v>
      </c>
      <c r="V14" s="785">
        <v>61</v>
      </c>
      <c r="W14" s="785">
        <v>52</v>
      </c>
      <c r="X14" s="785">
        <v>16</v>
      </c>
      <c r="Y14" s="785">
        <v>29</v>
      </c>
      <c r="Z14" s="792"/>
    </row>
    <row r="15" spans="1:27" ht="18.75">
      <c r="A15" s="782"/>
      <c r="B15" s="783" t="s">
        <v>345</v>
      </c>
      <c r="C15" s="784" t="s">
        <v>341</v>
      </c>
      <c r="D15" s="785">
        <v>989</v>
      </c>
      <c r="E15" s="785">
        <v>989</v>
      </c>
      <c r="F15" s="785">
        <v>1019</v>
      </c>
      <c r="G15" s="785">
        <v>1056</v>
      </c>
      <c r="H15" s="785">
        <v>52</v>
      </c>
      <c r="I15" s="785">
        <v>55</v>
      </c>
      <c r="J15" s="785">
        <v>56</v>
      </c>
      <c r="K15" s="785">
        <v>45</v>
      </c>
      <c r="L15" s="785">
        <v>39</v>
      </c>
      <c r="M15" s="785">
        <v>89</v>
      </c>
      <c r="N15" s="785">
        <v>53</v>
      </c>
      <c r="O15" s="785">
        <v>38</v>
      </c>
      <c r="P15" s="785">
        <v>110</v>
      </c>
      <c r="Q15" s="785">
        <v>40</v>
      </c>
      <c r="R15" s="785">
        <v>85</v>
      </c>
      <c r="S15" s="785">
        <v>96</v>
      </c>
      <c r="T15" s="785">
        <v>60</v>
      </c>
      <c r="U15" s="785">
        <v>56</v>
      </c>
      <c r="V15" s="785">
        <v>57</v>
      </c>
      <c r="W15" s="785">
        <v>65</v>
      </c>
      <c r="X15" s="785">
        <v>30</v>
      </c>
      <c r="Y15" s="785">
        <v>30</v>
      </c>
      <c r="Z15" s="793"/>
    </row>
    <row r="16" spans="1:27" ht="18.75">
      <c r="A16" s="782"/>
      <c r="B16" s="783" t="s">
        <v>346</v>
      </c>
      <c r="C16" s="784" t="s">
        <v>341</v>
      </c>
      <c r="D16" s="785">
        <v>521</v>
      </c>
      <c r="E16" s="785">
        <v>521</v>
      </c>
      <c r="F16" s="785">
        <v>545</v>
      </c>
      <c r="G16" s="785">
        <v>555</v>
      </c>
      <c r="H16" s="785">
        <v>35</v>
      </c>
      <c r="I16" s="785">
        <v>42</v>
      </c>
      <c r="J16" s="785">
        <v>40</v>
      </c>
      <c r="K16" s="785">
        <v>38</v>
      </c>
      <c r="L16" s="785">
        <v>30</v>
      </c>
      <c r="M16" s="785">
        <v>35</v>
      </c>
      <c r="N16" s="785">
        <v>32</v>
      </c>
      <c r="O16" s="785">
        <v>30</v>
      </c>
      <c r="P16" s="785">
        <v>30</v>
      </c>
      <c r="Q16" s="785">
        <v>20</v>
      </c>
      <c r="R16" s="785">
        <v>29</v>
      </c>
      <c r="S16" s="785">
        <v>35</v>
      </c>
      <c r="T16" s="785">
        <v>22</v>
      </c>
      <c r="U16" s="785">
        <v>35</v>
      </c>
      <c r="V16" s="785">
        <v>32</v>
      </c>
      <c r="W16" s="785">
        <v>30</v>
      </c>
      <c r="X16" s="785">
        <v>20</v>
      </c>
      <c r="Y16" s="785">
        <v>20</v>
      </c>
      <c r="Z16" s="792"/>
    </row>
    <row r="17" spans="1:26" s="21" customFormat="1" ht="19.5">
      <c r="A17" s="772" t="s">
        <v>58</v>
      </c>
      <c r="B17" s="773" t="s">
        <v>347</v>
      </c>
      <c r="C17" s="779" t="s">
        <v>341</v>
      </c>
      <c r="D17" s="775">
        <f>D19+D20+D21+D22</f>
        <v>3204</v>
      </c>
      <c r="E17" s="775">
        <f>E19+E20+E21+E22</f>
        <v>3196</v>
      </c>
      <c r="F17" s="775">
        <f>F19+F20+F21+F22</f>
        <v>3196</v>
      </c>
      <c r="G17" s="775">
        <f t="shared" ref="G17:S17" si="4">+G19+G20+G21+G22</f>
        <v>3268</v>
      </c>
      <c r="H17" s="775">
        <f t="shared" si="4"/>
        <v>147</v>
      </c>
      <c r="I17" s="775">
        <f t="shared" si="4"/>
        <v>163</v>
      </c>
      <c r="J17" s="775">
        <f t="shared" si="4"/>
        <v>188</v>
      </c>
      <c r="K17" s="775">
        <f t="shared" si="4"/>
        <v>167</v>
      </c>
      <c r="L17" s="775">
        <f t="shared" si="4"/>
        <v>120</v>
      </c>
      <c r="M17" s="775">
        <f t="shared" si="4"/>
        <v>182</v>
      </c>
      <c r="N17" s="775">
        <f t="shared" si="4"/>
        <v>163</v>
      </c>
      <c r="O17" s="775">
        <f t="shared" si="4"/>
        <v>84</v>
      </c>
      <c r="P17" s="775">
        <f t="shared" si="4"/>
        <v>348</v>
      </c>
      <c r="Q17" s="775">
        <f t="shared" si="4"/>
        <v>116</v>
      </c>
      <c r="R17" s="775">
        <f t="shared" si="4"/>
        <v>284</v>
      </c>
      <c r="S17" s="775">
        <f t="shared" si="4"/>
        <v>378</v>
      </c>
      <c r="T17" s="775">
        <f t="shared" ref="T17:Y17" si="5">+T19+T20+T21+T22</f>
        <v>185</v>
      </c>
      <c r="U17" s="775">
        <f t="shared" si="5"/>
        <v>210</v>
      </c>
      <c r="V17" s="775">
        <f t="shared" si="5"/>
        <v>168</v>
      </c>
      <c r="W17" s="775">
        <f t="shared" si="5"/>
        <v>185</v>
      </c>
      <c r="X17" s="775">
        <f t="shared" si="5"/>
        <v>83</v>
      </c>
      <c r="Y17" s="775">
        <f t="shared" si="5"/>
        <v>97</v>
      </c>
      <c r="Z17" s="776"/>
    </row>
    <row r="18" spans="1:26" ht="18.75">
      <c r="A18" s="782"/>
      <c r="B18" s="783" t="s">
        <v>348</v>
      </c>
      <c r="C18" s="784"/>
      <c r="D18" s="791"/>
      <c r="E18" s="791"/>
      <c r="F18" s="791"/>
      <c r="G18" s="791"/>
      <c r="H18" s="791"/>
      <c r="I18" s="791"/>
      <c r="J18" s="791"/>
      <c r="K18" s="791"/>
      <c r="L18" s="791"/>
      <c r="M18" s="791"/>
      <c r="N18" s="791"/>
      <c r="O18" s="791"/>
      <c r="P18" s="791"/>
      <c r="Q18" s="791"/>
      <c r="R18" s="791"/>
      <c r="S18" s="791"/>
      <c r="T18" s="791"/>
      <c r="U18" s="791"/>
      <c r="V18" s="791"/>
      <c r="W18" s="791"/>
      <c r="X18" s="791"/>
      <c r="Y18" s="791"/>
      <c r="Z18" s="781"/>
    </row>
    <row r="19" spans="1:26" ht="18.75">
      <c r="A19" s="782"/>
      <c r="B19" s="783" t="s">
        <v>349</v>
      </c>
      <c r="C19" s="784" t="s">
        <v>341</v>
      </c>
      <c r="D19" s="785">
        <v>650</v>
      </c>
      <c r="E19" s="785">
        <v>556</v>
      </c>
      <c r="F19" s="785">
        <v>556</v>
      </c>
      <c r="G19" s="785">
        <v>617</v>
      </c>
      <c r="H19" s="785">
        <v>18</v>
      </c>
      <c r="I19" s="785">
        <v>24</v>
      </c>
      <c r="J19" s="785">
        <v>30</v>
      </c>
      <c r="K19" s="785">
        <v>34</v>
      </c>
      <c r="L19" s="785">
        <v>24</v>
      </c>
      <c r="M19" s="785">
        <v>21</v>
      </c>
      <c r="N19" s="785">
        <v>37</v>
      </c>
      <c r="O19" s="785">
        <v>6</v>
      </c>
      <c r="P19" s="785">
        <v>69</v>
      </c>
      <c r="Q19" s="785">
        <v>17</v>
      </c>
      <c r="R19" s="785">
        <v>81</v>
      </c>
      <c r="S19" s="785">
        <v>106</v>
      </c>
      <c r="T19" s="785">
        <v>39</v>
      </c>
      <c r="U19" s="785">
        <v>38</v>
      </c>
      <c r="V19" s="785">
        <v>25</v>
      </c>
      <c r="W19" s="785">
        <v>18</v>
      </c>
      <c r="X19" s="785">
        <v>15</v>
      </c>
      <c r="Y19" s="785">
        <v>15</v>
      </c>
      <c r="Z19" s="792"/>
    </row>
    <row r="20" spans="1:26" ht="18.75">
      <c r="A20" s="782"/>
      <c r="B20" s="783" t="s">
        <v>350</v>
      </c>
      <c r="C20" s="784" t="s">
        <v>341</v>
      </c>
      <c r="D20" s="785">
        <v>1177</v>
      </c>
      <c r="E20" s="785">
        <v>1182</v>
      </c>
      <c r="F20" s="785">
        <v>1182</v>
      </c>
      <c r="G20" s="785">
        <f>H20+I20+J20+K20+L20+M20+N20+O20+P20+Q20+R20+S20+T20+U20+V20+W20+X20+Y20</f>
        <v>1152</v>
      </c>
      <c r="H20" s="785">
        <v>47</v>
      </c>
      <c r="I20" s="785">
        <v>59</v>
      </c>
      <c r="J20" s="785">
        <v>80</v>
      </c>
      <c r="K20" s="785">
        <v>53</v>
      </c>
      <c r="L20" s="785">
        <v>36</v>
      </c>
      <c r="M20" s="785">
        <v>45</v>
      </c>
      <c r="N20" s="785">
        <v>51</v>
      </c>
      <c r="O20" s="785">
        <v>28</v>
      </c>
      <c r="P20" s="785">
        <v>143</v>
      </c>
      <c r="Q20" s="785">
        <v>34</v>
      </c>
      <c r="R20" s="785">
        <v>93</v>
      </c>
      <c r="S20" s="785">
        <v>148</v>
      </c>
      <c r="T20" s="785">
        <v>60</v>
      </c>
      <c r="U20" s="785">
        <v>84</v>
      </c>
      <c r="V20" s="785">
        <v>61</v>
      </c>
      <c r="W20" s="785">
        <v>75</v>
      </c>
      <c r="X20" s="785">
        <v>20</v>
      </c>
      <c r="Y20" s="785">
        <v>35</v>
      </c>
      <c r="Z20" s="792"/>
    </row>
    <row r="21" spans="1:26" ht="18.75">
      <c r="A21" s="782"/>
      <c r="B21" s="783" t="s">
        <v>351</v>
      </c>
      <c r="C21" s="784" t="s">
        <v>341</v>
      </c>
      <c r="D21" s="785">
        <v>948</v>
      </c>
      <c r="E21" s="785">
        <v>973</v>
      </c>
      <c r="F21" s="785">
        <v>973</v>
      </c>
      <c r="G21" s="785">
        <f>H21+I21+J21+K21+L21+M21+N21+O21+P21+Q21+R21+S21+T21+U21+V21+W21+X21+Y21</f>
        <v>1014</v>
      </c>
      <c r="H21" s="785">
        <v>50</v>
      </c>
      <c r="I21" s="785">
        <v>55</v>
      </c>
      <c r="J21" s="785">
        <v>56</v>
      </c>
      <c r="K21" s="785">
        <v>45</v>
      </c>
      <c r="L21" s="785">
        <v>30</v>
      </c>
      <c r="M21" s="785">
        <v>84</v>
      </c>
      <c r="N21" s="785">
        <v>48</v>
      </c>
      <c r="O21" s="785">
        <v>30</v>
      </c>
      <c r="P21" s="785">
        <v>106</v>
      </c>
      <c r="Q21" s="785">
        <v>40</v>
      </c>
      <c r="R21" s="785">
        <v>81</v>
      </c>
      <c r="S21" s="785">
        <v>96</v>
      </c>
      <c r="T21" s="785">
        <v>60</v>
      </c>
      <c r="U21" s="785">
        <v>56</v>
      </c>
      <c r="V21" s="785">
        <v>57</v>
      </c>
      <c r="W21" s="785">
        <v>65</v>
      </c>
      <c r="X21" s="785">
        <v>28</v>
      </c>
      <c r="Y21" s="785">
        <v>27</v>
      </c>
      <c r="Z21" s="792"/>
    </row>
    <row r="22" spans="1:26" ht="18.75">
      <c r="A22" s="782"/>
      <c r="B22" s="783" t="s">
        <v>352</v>
      </c>
      <c r="C22" s="784" t="s">
        <v>341</v>
      </c>
      <c r="D22" s="785">
        <v>429</v>
      </c>
      <c r="E22" s="785">
        <v>485</v>
      </c>
      <c r="F22" s="785">
        <v>485</v>
      </c>
      <c r="G22" s="785">
        <f>H22+I22+J22+K22+L22+M22+N22+O22+P22+Q22+R22+S22+T22+U22+V22+W22+X22+Y22</f>
        <v>485</v>
      </c>
      <c r="H22" s="785">
        <v>32</v>
      </c>
      <c r="I22" s="785">
        <v>25</v>
      </c>
      <c r="J22" s="785">
        <v>22</v>
      </c>
      <c r="K22" s="785">
        <v>35</v>
      </c>
      <c r="L22" s="785">
        <v>30</v>
      </c>
      <c r="M22" s="785">
        <v>32</v>
      </c>
      <c r="N22" s="785">
        <v>27</v>
      </c>
      <c r="O22" s="785">
        <v>20</v>
      </c>
      <c r="P22" s="785">
        <v>30</v>
      </c>
      <c r="Q22" s="785">
        <v>25</v>
      </c>
      <c r="R22" s="785">
        <v>29</v>
      </c>
      <c r="S22" s="785">
        <v>28</v>
      </c>
      <c r="T22" s="785">
        <v>26</v>
      </c>
      <c r="U22" s="785">
        <v>32</v>
      </c>
      <c r="V22" s="785">
        <v>25</v>
      </c>
      <c r="W22" s="785">
        <v>27</v>
      </c>
      <c r="X22" s="785">
        <v>20</v>
      </c>
      <c r="Y22" s="785">
        <v>20</v>
      </c>
      <c r="Z22" s="792"/>
    </row>
    <row r="23" spans="1:26" s="21" customFormat="1" ht="18.75">
      <c r="A23" s="772" t="s">
        <v>149</v>
      </c>
      <c r="B23" s="773" t="s">
        <v>353</v>
      </c>
      <c r="C23" s="774" t="s">
        <v>20</v>
      </c>
      <c r="D23" s="794">
        <v>100</v>
      </c>
      <c r="E23" s="794">
        <v>100</v>
      </c>
      <c r="F23" s="794">
        <v>100</v>
      </c>
      <c r="G23" s="794">
        <v>100</v>
      </c>
      <c r="H23" s="794">
        <v>100</v>
      </c>
      <c r="I23" s="794">
        <v>100</v>
      </c>
      <c r="J23" s="794">
        <v>100</v>
      </c>
      <c r="K23" s="794">
        <v>100</v>
      </c>
      <c r="L23" s="794">
        <v>100</v>
      </c>
      <c r="M23" s="794">
        <v>100</v>
      </c>
      <c r="N23" s="794">
        <v>100</v>
      </c>
      <c r="O23" s="794">
        <v>100</v>
      </c>
      <c r="P23" s="794">
        <v>100</v>
      </c>
      <c r="Q23" s="794">
        <v>100</v>
      </c>
      <c r="R23" s="794">
        <v>100</v>
      </c>
      <c r="S23" s="794">
        <v>100</v>
      </c>
      <c r="T23" s="794">
        <v>100</v>
      </c>
      <c r="U23" s="794">
        <v>100</v>
      </c>
      <c r="V23" s="794">
        <v>100</v>
      </c>
      <c r="W23" s="794">
        <v>100</v>
      </c>
      <c r="X23" s="794">
        <v>100</v>
      </c>
      <c r="Y23" s="794">
        <v>100</v>
      </c>
      <c r="Z23" s="781"/>
    </row>
    <row r="24" spans="1:26" ht="18.75">
      <c r="A24" s="772" t="s">
        <v>160</v>
      </c>
      <c r="B24" s="773" t="s">
        <v>354</v>
      </c>
      <c r="C24" s="784"/>
      <c r="D24" s="791"/>
      <c r="E24" s="794"/>
      <c r="F24" s="791"/>
      <c r="G24" s="791"/>
      <c r="H24" s="795"/>
      <c r="I24" s="795"/>
      <c r="J24" s="795"/>
      <c r="K24" s="795"/>
      <c r="L24" s="795"/>
      <c r="M24" s="795"/>
      <c r="N24" s="795"/>
      <c r="O24" s="795"/>
      <c r="P24" s="795"/>
      <c r="Q24" s="795"/>
      <c r="R24" s="795"/>
      <c r="S24" s="795"/>
      <c r="T24" s="795"/>
      <c r="U24" s="795"/>
      <c r="V24" s="795"/>
      <c r="W24" s="795"/>
      <c r="X24" s="795"/>
      <c r="Y24" s="795"/>
      <c r="Z24" s="781"/>
    </row>
    <row r="25" spans="1:26" ht="18.75">
      <c r="A25" s="782"/>
      <c r="B25" s="783" t="s">
        <v>350</v>
      </c>
      <c r="C25" s="784" t="s">
        <v>20</v>
      </c>
      <c r="D25" s="796">
        <v>99.2</v>
      </c>
      <c r="E25" s="791">
        <v>98.85</v>
      </c>
      <c r="F25" s="791">
        <v>98.85</v>
      </c>
      <c r="G25" s="791">
        <v>98.85</v>
      </c>
      <c r="H25" s="795"/>
      <c r="I25" s="795"/>
      <c r="J25" s="795"/>
      <c r="K25" s="795"/>
      <c r="L25" s="795"/>
      <c r="M25" s="795"/>
      <c r="N25" s="795"/>
      <c r="O25" s="795"/>
      <c r="P25" s="795"/>
      <c r="Q25" s="795"/>
      <c r="R25" s="795"/>
      <c r="S25" s="795"/>
      <c r="T25" s="795"/>
      <c r="U25" s="795"/>
      <c r="V25" s="795"/>
      <c r="W25" s="795"/>
      <c r="X25" s="795"/>
      <c r="Y25" s="795"/>
      <c r="Z25" s="781"/>
    </row>
    <row r="26" spans="1:26" ht="18.75">
      <c r="A26" s="782"/>
      <c r="B26" s="783" t="s">
        <v>351</v>
      </c>
      <c r="C26" s="784" t="s">
        <v>20</v>
      </c>
      <c r="D26" s="796">
        <v>97.9</v>
      </c>
      <c r="E26" s="797">
        <v>97.9</v>
      </c>
      <c r="F26" s="797">
        <v>97.9</v>
      </c>
      <c r="G26" s="797">
        <v>97.9</v>
      </c>
      <c r="H26" s="798"/>
      <c r="I26" s="795"/>
      <c r="J26" s="795"/>
      <c r="K26" s="795"/>
      <c r="L26" s="795"/>
      <c r="M26" s="795"/>
      <c r="N26" s="795"/>
      <c r="O26" s="798"/>
      <c r="P26" s="798"/>
      <c r="Q26" s="798"/>
      <c r="R26" s="798"/>
      <c r="S26" s="799"/>
      <c r="T26" s="799"/>
      <c r="U26" s="799"/>
      <c r="V26" s="799"/>
      <c r="W26" s="799"/>
      <c r="X26" s="799"/>
      <c r="Y26" s="800"/>
      <c r="Z26" s="781"/>
    </row>
    <row r="27" spans="1:26" ht="18.75">
      <c r="A27" s="782"/>
      <c r="B27" s="783" t="s">
        <v>352</v>
      </c>
      <c r="C27" s="784" t="s">
        <v>20</v>
      </c>
      <c r="D27" s="796">
        <v>94</v>
      </c>
      <c r="E27" s="797">
        <v>94</v>
      </c>
      <c r="F27" s="797">
        <v>94</v>
      </c>
      <c r="G27" s="797">
        <v>94</v>
      </c>
      <c r="H27" s="785"/>
      <c r="I27" s="785"/>
      <c r="J27" s="785"/>
      <c r="K27" s="785"/>
      <c r="L27" s="785"/>
      <c r="M27" s="785"/>
      <c r="N27" s="785"/>
      <c r="O27" s="785"/>
      <c r="P27" s="785"/>
      <c r="Q27" s="785"/>
      <c r="R27" s="785"/>
      <c r="S27" s="785"/>
      <c r="T27" s="785"/>
      <c r="U27" s="785"/>
      <c r="V27" s="785"/>
      <c r="W27" s="785"/>
      <c r="X27" s="785"/>
      <c r="Y27" s="785"/>
      <c r="Z27" s="781"/>
    </row>
    <row r="28" spans="1:26" s="21" customFormat="1" ht="18.75">
      <c r="A28" s="772" t="s">
        <v>254</v>
      </c>
      <c r="B28" s="773" t="s">
        <v>355</v>
      </c>
      <c r="C28" s="774" t="s">
        <v>356</v>
      </c>
      <c r="D28" s="794">
        <v>150</v>
      </c>
      <c r="E28" s="794">
        <v>545</v>
      </c>
      <c r="F28" s="794">
        <v>525</v>
      </c>
      <c r="G28" s="794">
        <v>555</v>
      </c>
      <c r="H28" s="801"/>
      <c r="I28" s="801"/>
      <c r="J28" s="801"/>
      <c r="K28" s="801"/>
      <c r="L28" s="801"/>
      <c r="M28" s="801"/>
      <c r="N28" s="801"/>
      <c r="O28" s="802"/>
      <c r="P28" s="802"/>
      <c r="Q28" s="802"/>
      <c r="R28" s="802"/>
      <c r="S28" s="802"/>
      <c r="T28" s="802"/>
      <c r="U28" s="802"/>
      <c r="V28" s="802"/>
      <c r="W28" s="802"/>
      <c r="X28" s="802"/>
      <c r="Y28" s="802"/>
      <c r="Z28" s="781"/>
    </row>
    <row r="29" spans="1:26" ht="18.75">
      <c r="A29" s="772" t="s">
        <v>259</v>
      </c>
      <c r="B29" s="773" t="s">
        <v>357</v>
      </c>
      <c r="C29" s="784"/>
      <c r="D29" s="795"/>
      <c r="E29" s="795"/>
      <c r="F29" s="795"/>
      <c r="G29" s="795"/>
      <c r="H29" s="795"/>
      <c r="I29" s="795"/>
      <c r="J29" s="795"/>
      <c r="K29" s="795"/>
      <c r="L29" s="795"/>
      <c r="M29" s="795"/>
      <c r="N29" s="795"/>
      <c r="O29" s="795"/>
      <c r="P29" s="795"/>
      <c r="Q29" s="795"/>
      <c r="R29" s="795"/>
      <c r="S29" s="795"/>
      <c r="T29" s="795"/>
      <c r="U29" s="795"/>
      <c r="V29" s="795"/>
      <c r="W29" s="795"/>
      <c r="X29" s="795"/>
      <c r="Y29" s="795"/>
      <c r="Z29" s="781"/>
    </row>
    <row r="30" spans="1:26" ht="75">
      <c r="A30" s="782"/>
      <c r="B30" s="803" t="s">
        <v>358</v>
      </c>
      <c r="C30" s="784" t="s">
        <v>48</v>
      </c>
      <c r="D30" s="795">
        <v>1</v>
      </c>
      <c r="E30" s="795">
        <v>1</v>
      </c>
      <c r="F30" s="795">
        <v>1</v>
      </c>
      <c r="G30" s="804">
        <v>1</v>
      </c>
      <c r="H30" s="795"/>
      <c r="I30" s="795"/>
      <c r="J30" s="795"/>
      <c r="K30" s="795"/>
      <c r="L30" s="795"/>
      <c r="M30" s="795"/>
      <c r="N30" s="795"/>
      <c r="O30" s="795"/>
      <c r="P30" s="795"/>
      <c r="Q30" s="795"/>
      <c r="R30" s="795"/>
      <c r="S30" s="795"/>
      <c r="T30" s="795"/>
      <c r="U30" s="795"/>
      <c r="V30" s="795"/>
      <c r="W30" s="795"/>
      <c r="X30" s="795"/>
      <c r="Y30" s="795"/>
      <c r="Z30" s="781"/>
    </row>
    <row r="31" spans="1:26" ht="18.75">
      <c r="A31" s="782"/>
      <c r="B31" s="805" t="s">
        <v>204</v>
      </c>
      <c r="C31" s="784"/>
      <c r="D31" s="795"/>
      <c r="E31" s="795"/>
      <c r="F31" s="795"/>
      <c r="G31" s="795"/>
      <c r="H31" s="795"/>
      <c r="I31" s="795"/>
      <c r="J31" s="795"/>
      <c r="K31" s="795"/>
      <c r="L31" s="795"/>
      <c r="M31" s="795"/>
      <c r="N31" s="795"/>
      <c r="O31" s="795"/>
      <c r="P31" s="795"/>
      <c r="Q31" s="795"/>
      <c r="R31" s="795"/>
      <c r="S31" s="795"/>
      <c r="T31" s="795"/>
      <c r="U31" s="795"/>
      <c r="V31" s="795"/>
      <c r="W31" s="795"/>
      <c r="X31" s="795"/>
      <c r="Y31" s="795"/>
      <c r="Z31" s="781"/>
    </row>
    <row r="32" spans="1:26" ht="18.75">
      <c r="A32" s="782"/>
      <c r="B32" s="805" t="s">
        <v>359</v>
      </c>
      <c r="C32" s="784" t="s">
        <v>48</v>
      </c>
      <c r="D32" s="795">
        <v>1</v>
      </c>
      <c r="E32" s="795">
        <v>0</v>
      </c>
      <c r="F32" s="795">
        <v>0</v>
      </c>
      <c r="G32" s="804">
        <v>0</v>
      </c>
      <c r="H32" s="795"/>
      <c r="I32" s="795"/>
      <c r="J32" s="795"/>
      <c r="K32" s="795"/>
      <c r="L32" s="795"/>
      <c r="M32" s="795"/>
      <c r="N32" s="795"/>
      <c r="O32" s="795"/>
      <c r="P32" s="795"/>
      <c r="Q32" s="795"/>
      <c r="R32" s="795"/>
      <c r="S32" s="795"/>
      <c r="T32" s="795"/>
      <c r="U32" s="795"/>
      <c r="V32" s="795"/>
      <c r="W32" s="795"/>
      <c r="X32" s="795"/>
      <c r="Y32" s="795"/>
      <c r="Z32" s="781"/>
    </row>
    <row r="33" spans="1:26" ht="18.75">
      <c r="A33" s="782"/>
      <c r="B33" s="805" t="s">
        <v>360</v>
      </c>
      <c r="C33" s="784" t="s">
        <v>48</v>
      </c>
      <c r="D33" s="795">
        <v>1</v>
      </c>
      <c r="E33" s="795">
        <v>0</v>
      </c>
      <c r="F33" s="795">
        <v>0</v>
      </c>
      <c r="G33" s="804">
        <v>1</v>
      </c>
      <c r="H33" s="795"/>
      <c r="I33" s="795"/>
      <c r="J33" s="795"/>
      <c r="K33" s="795"/>
      <c r="L33" s="795"/>
      <c r="M33" s="795"/>
      <c r="N33" s="795"/>
      <c r="O33" s="795"/>
      <c r="P33" s="795"/>
      <c r="Q33" s="795"/>
      <c r="R33" s="795"/>
      <c r="S33" s="795"/>
      <c r="T33" s="795"/>
      <c r="U33" s="795"/>
      <c r="V33" s="795"/>
      <c r="W33" s="795"/>
      <c r="X33" s="795"/>
      <c r="Y33" s="795"/>
      <c r="Z33" s="781"/>
    </row>
    <row r="34" spans="1:26" ht="18.75">
      <c r="A34" s="782"/>
      <c r="B34" s="805" t="s">
        <v>361</v>
      </c>
      <c r="C34" s="784" t="s">
        <v>48</v>
      </c>
      <c r="D34" s="795">
        <v>1</v>
      </c>
      <c r="E34" s="795">
        <v>0</v>
      </c>
      <c r="F34" s="795">
        <v>0</v>
      </c>
      <c r="G34" s="804">
        <v>0</v>
      </c>
      <c r="H34" s="795"/>
      <c r="I34" s="795"/>
      <c r="J34" s="795"/>
      <c r="K34" s="795"/>
      <c r="L34" s="795"/>
      <c r="M34" s="795"/>
      <c r="N34" s="795"/>
      <c r="O34" s="795"/>
      <c r="P34" s="795"/>
      <c r="Q34" s="795"/>
      <c r="R34" s="795"/>
      <c r="S34" s="795"/>
      <c r="T34" s="795"/>
      <c r="U34" s="795"/>
      <c r="V34" s="795"/>
      <c r="W34" s="795"/>
      <c r="X34" s="795"/>
      <c r="Y34" s="795"/>
      <c r="Z34" s="781"/>
    </row>
    <row r="35" spans="1:26" ht="18.75">
      <c r="A35" s="782"/>
      <c r="B35" s="805" t="s">
        <v>362</v>
      </c>
      <c r="C35" s="784" t="s">
        <v>48</v>
      </c>
      <c r="D35" s="795">
        <v>1</v>
      </c>
      <c r="E35" s="795">
        <v>1</v>
      </c>
      <c r="F35" s="795">
        <v>1</v>
      </c>
      <c r="G35" s="804">
        <v>1</v>
      </c>
      <c r="H35" s="795"/>
      <c r="I35" s="795"/>
      <c r="J35" s="795"/>
      <c r="K35" s="795"/>
      <c r="L35" s="795"/>
      <c r="M35" s="795"/>
      <c r="N35" s="795"/>
      <c r="O35" s="795"/>
      <c r="P35" s="795"/>
      <c r="Q35" s="795"/>
      <c r="R35" s="795"/>
      <c r="S35" s="795"/>
      <c r="T35" s="795"/>
      <c r="U35" s="795"/>
      <c r="V35" s="795"/>
      <c r="W35" s="795"/>
      <c r="X35" s="795"/>
      <c r="Y35" s="795"/>
      <c r="Z35" s="781"/>
    </row>
    <row r="36" spans="1:26" ht="18.75">
      <c r="A36" s="782"/>
      <c r="B36" s="805" t="s">
        <v>363</v>
      </c>
      <c r="C36" s="784" t="s">
        <v>48</v>
      </c>
      <c r="D36" s="795">
        <v>0</v>
      </c>
      <c r="E36" s="795">
        <v>0</v>
      </c>
      <c r="F36" s="795">
        <v>0</v>
      </c>
      <c r="G36" s="804">
        <v>0</v>
      </c>
      <c r="H36" s="795"/>
      <c r="I36" s="795"/>
      <c r="J36" s="795"/>
      <c r="K36" s="795"/>
      <c r="L36" s="795"/>
      <c r="M36" s="795"/>
      <c r="N36" s="795"/>
      <c r="O36" s="795"/>
      <c r="P36" s="795"/>
      <c r="Q36" s="795"/>
      <c r="R36" s="795"/>
      <c r="S36" s="795"/>
      <c r="T36" s="795"/>
      <c r="U36" s="795"/>
      <c r="V36" s="795"/>
      <c r="W36" s="795"/>
      <c r="X36" s="795"/>
      <c r="Y36" s="795"/>
      <c r="Z36" s="781"/>
    </row>
    <row r="37" spans="1:26" s="21" customFormat="1" ht="18.75">
      <c r="A37" s="772" t="s">
        <v>266</v>
      </c>
      <c r="B37" s="773" t="s">
        <v>364</v>
      </c>
      <c r="C37" s="774" t="s">
        <v>90</v>
      </c>
      <c r="D37" s="806">
        <f>D39+D41+D43+D45</f>
        <v>211</v>
      </c>
      <c r="E37" s="806">
        <f>E39+E41+E43+E45</f>
        <v>197</v>
      </c>
      <c r="F37" s="806">
        <f>F39+F41+F43+F45</f>
        <v>197</v>
      </c>
      <c r="G37" s="806">
        <f>G39+G41+G43+G45</f>
        <v>195</v>
      </c>
      <c r="H37" s="806"/>
      <c r="I37" s="806"/>
      <c r="J37" s="806"/>
      <c r="K37" s="806"/>
      <c r="L37" s="806"/>
      <c r="M37" s="806"/>
      <c r="N37" s="806"/>
      <c r="O37" s="806"/>
      <c r="P37" s="806"/>
      <c r="Q37" s="806"/>
      <c r="R37" s="806"/>
      <c r="S37" s="806"/>
      <c r="T37" s="806"/>
      <c r="U37" s="806"/>
      <c r="V37" s="806"/>
      <c r="W37" s="806"/>
      <c r="X37" s="806"/>
      <c r="Y37" s="806"/>
      <c r="Z37" s="776"/>
    </row>
    <row r="38" spans="1:26" ht="19.5" customHeight="1">
      <c r="A38" s="807"/>
      <c r="B38" s="808" t="s">
        <v>365</v>
      </c>
      <c r="C38" s="784" t="s">
        <v>20</v>
      </c>
      <c r="D38" s="796">
        <v>68.3</v>
      </c>
      <c r="E38" s="796">
        <v>92.4</v>
      </c>
      <c r="F38" s="796">
        <v>92.4</v>
      </c>
      <c r="G38" s="809">
        <v>96.4</v>
      </c>
      <c r="H38" s="810"/>
      <c r="I38" s="810"/>
      <c r="J38" s="810"/>
      <c r="K38" s="810"/>
      <c r="L38" s="810"/>
      <c r="M38" s="810"/>
      <c r="N38" s="810"/>
      <c r="O38" s="810"/>
      <c r="P38" s="810"/>
      <c r="Q38" s="810"/>
      <c r="R38" s="810"/>
      <c r="S38" s="810"/>
      <c r="T38" s="810"/>
      <c r="U38" s="810"/>
      <c r="V38" s="810"/>
      <c r="W38" s="810"/>
      <c r="X38" s="810"/>
      <c r="Y38" s="810"/>
      <c r="Z38" s="781"/>
    </row>
    <row r="39" spans="1:26" ht="19.5" customHeight="1">
      <c r="A39" s="782"/>
      <c r="B39" s="783" t="s">
        <v>366</v>
      </c>
      <c r="C39" s="784" t="s">
        <v>90</v>
      </c>
      <c r="D39" s="811">
        <v>65</v>
      </c>
      <c r="E39" s="811">
        <v>63</v>
      </c>
      <c r="F39" s="811">
        <v>63</v>
      </c>
      <c r="G39" s="811">
        <v>62</v>
      </c>
      <c r="H39" s="804"/>
      <c r="I39" s="804"/>
      <c r="J39" s="804"/>
      <c r="K39" s="804"/>
      <c r="L39" s="804"/>
      <c r="M39" s="804"/>
      <c r="N39" s="804"/>
      <c r="O39" s="804"/>
      <c r="P39" s="804"/>
      <c r="Q39" s="804"/>
      <c r="R39" s="804"/>
      <c r="S39" s="804"/>
      <c r="T39" s="804"/>
      <c r="U39" s="804"/>
      <c r="V39" s="804"/>
      <c r="W39" s="804"/>
      <c r="X39" s="804"/>
      <c r="Y39" s="804"/>
      <c r="Z39" s="781"/>
    </row>
    <row r="40" spans="1:26" ht="18.75">
      <c r="A40" s="807"/>
      <c r="B40" s="808" t="s">
        <v>365</v>
      </c>
      <c r="C40" s="784" t="s">
        <v>20</v>
      </c>
      <c r="D40" s="796">
        <v>87.7</v>
      </c>
      <c r="E40" s="812">
        <v>100</v>
      </c>
      <c r="F40" s="812">
        <v>100</v>
      </c>
      <c r="G40" s="812">
        <v>100</v>
      </c>
      <c r="H40" s="810"/>
      <c r="I40" s="810"/>
      <c r="J40" s="810"/>
      <c r="K40" s="810"/>
      <c r="L40" s="810"/>
      <c r="M40" s="810"/>
      <c r="N40" s="810"/>
      <c r="O40" s="810"/>
      <c r="P40" s="810"/>
      <c r="Q40" s="810"/>
      <c r="R40" s="810"/>
      <c r="S40" s="810"/>
      <c r="T40" s="810"/>
      <c r="U40" s="810"/>
      <c r="V40" s="810"/>
      <c r="W40" s="810"/>
      <c r="X40" s="810"/>
      <c r="Y40" s="810"/>
      <c r="Z40" s="781"/>
    </row>
    <row r="41" spans="1:26" ht="18.75">
      <c r="A41" s="782"/>
      <c r="B41" s="783" t="s">
        <v>367</v>
      </c>
      <c r="C41" s="784" t="s">
        <v>90</v>
      </c>
      <c r="D41" s="811">
        <v>77</v>
      </c>
      <c r="E41" s="811">
        <v>74</v>
      </c>
      <c r="F41" s="811">
        <v>74</v>
      </c>
      <c r="G41" s="811">
        <v>68</v>
      </c>
      <c r="H41" s="804"/>
      <c r="I41" s="804"/>
      <c r="J41" s="804"/>
      <c r="K41" s="804"/>
      <c r="L41" s="804"/>
      <c r="M41" s="804"/>
      <c r="N41" s="804"/>
      <c r="O41" s="804"/>
      <c r="P41" s="804"/>
      <c r="Q41" s="804"/>
      <c r="R41" s="804"/>
      <c r="S41" s="804"/>
      <c r="T41" s="804"/>
      <c r="U41" s="804"/>
      <c r="V41" s="804"/>
      <c r="W41" s="804"/>
      <c r="X41" s="804"/>
      <c r="Y41" s="804"/>
      <c r="Z41" s="781"/>
    </row>
    <row r="42" spans="1:26" ht="18.75">
      <c r="A42" s="807"/>
      <c r="B42" s="808" t="s">
        <v>365</v>
      </c>
      <c r="C42" s="784" t="s">
        <v>20</v>
      </c>
      <c r="D42" s="796">
        <v>78.900000000000006</v>
      </c>
      <c r="E42" s="796">
        <v>81.099999999999994</v>
      </c>
      <c r="F42" s="796">
        <v>81.099999999999994</v>
      </c>
      <c r="G42" s="796">
        <v>89.7</v>
      </c>
      <c r="H42" s="810"/>
      <c r="I42" s="810"/>
      <c r="J42" s="810"/>
      <c r="K42" s="810"/>
      <c r="L42" s="810"/>
      <c r="M42" s="810"/>
      <c r="N42" s="810"/>
      <c r="O42" s="810"/>
      <c r="P42" s="810"/>
      <c r="Q42" s="810"/>
      <c r="R42" s="810"/>
      <c r="S42" s="810"/>
      <c r="T42" s="810"/>
      <c r="U42" s="810"/>
      <c r="V42" s="810"/>
      <c r="W42" s="810"/>
      <c r="X42" s="810"/>
      <c r="Y42" s="810"/>
      <c r="Z42" s="781"/>
    </row>
    <row r="43" spans="1:26" ht="18.75">
      <c r="A43" s="782"/>
      <c r="B43" s="783" t="s">
        <v>368</v>
      </c>
      <c r="C43" s="784" t="s">
        <v>90</v>
      </c>
      <c r="D43" s="811">
        <v>42</v>
      </c>
      <c r="E43" s="811">
        <v>38</v>
      </c>
      <c r="F43" s="811">
        <v>38</v>
      </c>
      <c r="G43" s="811">
        <v>38</v>
      </c>
      <c r="H43" s="804"/>
      <c r="I43" s="804"/>
      <c r="J43" s="804"/>
      <c r="K43" s="804"/>
      <c r="L43" s="804"/>
      <c r="M43" s="804"/>
      <c r="N43" s="804"/>
      <c r="O43" s="804"/>
      <c r="P43" s="804"/>
      <c r="Q43" s="804"/>
      <c r="R43" s="804"/>
      <c r="S43" s="804"/>
      <c r="T43" s="804"/>
      <c r="U43" s="804"/>
      <c r="V43" s="804"/>
      <c r="W43" s="804"/>
      <c r="X43" s="804"/>
      <c r="Y43" s="804"/>
      <c r="Z43" s="781"/>
    </row>
    <row r="44" spans="1:26" ht="18.75">
      <c r="A44" s="807"/>
      <c r="B44" s="808" t="s">
        <v>365</v>
      </c>
      <c r="C44" s="784" t="s">
        <v>20</v>
      </c>
      <c r="D44" s="796">
        <v>77.8</v>
      </c>
      <c r="E44" s="796">
        <v>97.4</v>
      </c>
      <c r="F44" s="796">
        <v>97.4</v>
      </c>
      <c r="G44" s="812">
        <v>100</v>
      </c>
      <c r="H44" s="810"/>
      <c r="I44" s="810"/>
      <c r="J44" s="810"/>
      <c r="K44" s="810"/>
      <c r="L44" s="810"/>
      <c r="M44" s="810"/>
      <c r="N44" s="810"/>
      <c r="O44" s="810"/>
      <c r="P44" s="810"/>
      <c r="Q44" s="810"/>
      <c r="R44" s="810"/>
      <c r="S44" s="810"/>
      <c r="T44" s="810"/>
      <c r="U44" s="810"/>
      <c r="V44" s="810"/>
      <c r="W44" s="810"/>
      <c r="X44" s="810"/>
      <c r="Y44" s="810"/>
      <c r="Z44" s="781"/>
    </row>
    <row r="45" spans="1:26" ht="18.75">
      <c r="A45" s="782"/>
      <c r="B45" s="783" t="s">
        <v>369</v>
      </c>
      <c r="C45" s="784" t="s">
        <v>90</v>
      </c>
      <c r="D45" s="811">
        <v>27</v>
      </c>
      <c r="E45" s="811">
        <v>22</v>
      </c>
      <c r="F45" s="811">
        <v>22</v>
      </c>
      <c r="G45" s="811">
        <v>27</v>
      </c>
      <c r="H45" s="804"/>
      <c r="I45" s="804"/>
      <c r="J45" s="804"/>
      <c r="K45" s="804"/>
      <c r="L45" s="804"/>
      <c r="M45" s="804"/>
      <c r="N45" s="804"/>
      <c r="O45" s="804"/>
      <c r="P45" s="804"/>
      <c r="Q45" s="804"/>
      <c r="R45" s="804"/>
      <c r="S45" s="804"/>
      <c r="T45" s="804"/>
      <c r="U45" s="804"/>
      <c r="V45" s="804"/>
      <c r="W45" s="804"/>
      <c r="X45" s="804"/>
      <c r="Y45" s="804"/>
      <c r="Z45" s="781"/>
    </row>
    <row r="46" spans="1:26" ht="18.75">
      <c r="A46" s="807"/>
      <c r="B46" s="808" t="s">
        <v>365</v>
      </c>
      <c r="C46" s="784" t="s">
        <v>20</v>
      </c>
      <c r="D46" s="812">
        <v>100</v>
      </c>
      <c r="E46" s="812">
        <v>100</v>
      </c>
      <c r="F46" s="812">
        <v>100</v>
      </c>
      <c r="G46" s="812">
        <v>100</v>
      </c>
      <c r="H46" s="810"/>
      <c r="I46" s="810"/>
      <c r="J46" s="810"/>
      <c r="K46" s="810"/>
      <c r="L46" s="810"/>
      <c r="M46" s="810"/>
      <c r="N46" s="810"/>
      <c r="O46" s="810"/>
      <c r="P46" s="810"/>
      <c r="Q46" s="810"/>
      <c r="R46" s="810"/>
      <c r="S46" s="810"/>
      <c r="T46" s="810"/>
      <c r="U46" s="810"/>
      <c r="V46" s="810"/>
      <c r="W46" s="810"/>
      <c r="X46" s="810"/>
      <c r="Y46" s="810"/>
      <c r="Z46" s="781"/>
    </row>
    <row r="47" spans="1:26" s="21" customFormat="1" ht="18.75">
      <c r="A47" s="772" t="s">
        <v>370</v>
      </c>
      <c r="B47" s="773" t="s">
        <v>371</v>
      </c>
      <c r="C47" s="774" t="s">
        <v>372</v>
      </c>
      <c r="D47" s="806">
        <v>4</v>
      </c>
      <c r="E47" s="806">
        <v>4</v>
      </c>
      <c r="F47" s="806">
        <v>4</v>
      </c>
      <c r="G47" s="806">
        <v>4</v>
      </c>
      <c r="H47" s="806"/>
      <c r="I47" s="806"/>
      <c r="J47" s="806"/>
      <c r="K47" s="806"/>
      <c r="L47" s="806"/>
      <c r="M47" s="806"/>
      <c r="N47" s="806"/>
      <c r="O47" s="806"/>
      <c r="P47" s="806"/>
      <c r="Q47" s="806"/>
      <c r="R47" s="806"/>
      <c r="S47" s="806"/>
      <c r="T47" s="806"/>
      <c r="U47" s="806"/>
      <c r="V47" s="806"/>
      <c r="W47" s="806"/>
      <c r="X47" s="806"/>
      <c r="Y47" s="806"/>
      <c r="Z47" s="776"/>
    </row>
    <row r="48" spans="1:26" ht="18.75">
      <c r="A48" s="782"/>
      <c r="B48" s="783" t="s">
        <v>373</v>
      </c>
      <c r="C48" s="784" t="s">
        <v>372</v>
      </c>
      <c r="D48" s="795">
        <v>1</v>
      </c>
      <c r="E48" s="795">
        <v>1</v>
      </c>
      <c r="F48" s="795">
        <v>1</v>
      </c>
      <c r="G48" s="795">
        <v>1</v>
      </c>
      <c r="H48" s="795"/>
      <c r="I48" s="795"/>
      <c r="J48" s="795"/>
      <c r="K48" s="795"/>
      <c r="L48" s="795"/>
      <c r="M48" s="795"/>
      <c r="N48" s="795"/>
      <c r="O48" s="795"/>
      <c r="P48" s="795"/>
      <c r="Q48" s="795"/>
      <c r="R48" s="795"/>
      <c r="S48" s="795"/>
      <c r="T48" s="795"/>
      <c r="U48" s="795"/>
      <c r="V48" s="795"/>
      <c r="W48" s="795"/>
      <c r="X48" s="795"/>
      <c r="Y48" s="795"/>
      <c r="Z48" s="781"/>
    </row>
    <row r="49" spans="1:26" ht="18.75">
      <c r="A49" s="782"/>
      <c r="B49" s="783" t="s">
        <v>374</v>
      </c>
      <c r="C49" s="784" t="s">
        <v>372</v>
      </c>
      <c r="D49" s="795">
        <v>1</v>
      </c>
      <c r="E49" s="795">
        <v>1</v>
      </c>
      <c r="F49" s="795">
        <v>1</v>
      </c>
      <c r="G49" s="795">
        <v>1</v>
      </c>
      <c r="H49" s="795"/>
      <c r="I49" s="795"/>
      <c r="J49" s="795"/>
      <c r="K49" s="795"/>
      <c r="L49" s="795"/>
      <c r="M49" s="795"/>
      <c r="N49" s="795"/>
      <c r="O49" s="795"/>
      <c r="P49" s="795"/>
      <c r="Q49" s="795"/>
      <c r="R49" s="795"/>
      <c r="S49" s="795"/>
      <c r="T49" s="795"/>
      <c r="U49" s="795"/>
      <c r="V49" s="795"/>
      <c r="W49" s="795"/>
      <c r="X49" s="795"/>
      <c r="Y49" s="795"/>
      <c r="Z49" s="781"/>
    </row>
    <row r="50" spans="1:26" ht="18.75">
      <c r="A50" s="782"/>
      <c r="B50" s="783" t="s">
        <v>375</v>
      </c>
      <c r="C50" s="784" t="s">
        <v>372</v>
      </c>
      <c r="D50" s="795">
        <v>1</v>
      </c>
      <c r="E50" s="795">
        <v>1</v>
      </c>
      <c r="F50" s="795">
        <v>1</v>
      </c>
      <c r="G50" s="795">
        <v>1</v>
      </c>
      <c r="H50" s="795"/>
      <c r="I50" s="795"/>
      <c r="J50" s="795"/>
      <c r="K50" s="795"/>
      <c r="L50" s="795"/>
      <c r="M50" s="795"/>
      <c r="N50" s="795"/>
      <c r="O50" s="795"/>
      <c r="P50" s="795"/>
      <c r="Q50" s="795"/>
      <c r="R50" s="795"/>
      <c r="S50" s="795"/>
      <c r="T50" s="795"/>
      <c r="U50" s="795"/>
      <c r="V50" s="795"/>
      <c r="W50" s="795"/>
      <c r="X50" s="795"/>
      <c r="Y50" s="795"/>
      <c r="Z50" s="781"/>
    </row>
    <row r="51" spans="1:26" ht="18.75" customHeight="1">
      <c r="A51" s="782"/>
      <c r="B51" s="783" t="s">
        <v>477</v>
      </c>
      <c r="C51" s="784" t="s">
        <v>372</v>
      </c>
      <c r="D51" s="795">
        <v>1</v>
      </c>
      <c r="E51" s="795">
        <v>1</v>
      </c>
      <c r="F51" s="795">
        <v>1</v>
      </c>
      <c r="G51" s="795">
        <v>1</v>
      </c>
      <c r="H51" s="795"/>
      <c r="I51" s="795"/>
      <c r="J51" s="795"/>
      <c r="K51" s="795"/>
      <c r="L51" s="795"/>
      <c r="M51" s="795"/>
      <c r="N51" s="795"/>
      <c r="O51" s="795"/>
      <c r="P51" s="795"/>
      <c r="Q51" s="795"/>
      <c r="R51" s="795"/>
      <c r="S51" s="795"/>
      <c r="T51" s="795"/>
      <c r="U51" s="795"/>
      <c r="V51" s="795"/>
      <c r="W51" s="795"/>
      <c r="X51" s="795"/>
      <c r="Y51" s="795"/>
      <c r="Z51" s="781"/>
    </row>
    <row r="52" spans="1:26" s="21" customFormat="1" ht="18.75">
      <c r="A52" s="772" t="s">
        <v>376</v>
      </c>
      <c r="B52" s="773" t="s">
        <v>377</v>
      </c>
      <c r="C52" s="774" t="s">
        <v>70</v>
      </c>
      <c r="D52" s="802">
        <v>4</v>
      </c>
      <c r="E52" s="802">
        <v>4</v>
      </c>
      <c r="F52" s="802">
        <v>4</v>
      </c>
      <c r="G52" s="802">
        <v>4</v>
      </c>
      <c r="H52" s="802"/>
      <c r="I52" s="802"/>
      <c r="J52" s="802"/>
      <c r="K52" s="802"/>
      <c r="L52" s="802"/>
      <c r="M52" s="802"/>
      <c r="N52" s="802"/>
      <c r="O52" s="802"/>
      <c r="P52" s="802"/>
      <c r="Q52" s="802"/>
      <c r="R52" s="802"/>
      <c r="S52" s="802"/>
      <c r="T52" s="802"/>
      <c r="U52" s="802"/>
      <c r="V52" s="802"/>
      <c r="W52" s="802"/>
      <c r="X52" s="802"/>
      <c r="Y52" s="802"/>
      <c r="Z52" s="781"/>
    </row>
    <row r="53" spans="1:26" ht="18.75">
      <c r="A53" s="782"/>
      <c r="B53" s="813" t="s">
        <v>366</v>
      </c>
      <c r="C53" s="784" t="s">
        <v>372</v>
      </c>
      <c r="D53" s="795">
        <v>1</v>
      </c>
      <c r="E53" s="795">
        <v>1</v>
      </c>
      <c r="F53" s="795">
        <v>1</v>
      </c>
      <c r="G53" s="795">
        <v>1</v>
      </c>
      <c r="H53" s="795"/>
      <c r="I53" s="795"/>
      <c r="J53" s="795"/>
      <c r="K53" s="795"/>
      <c r="L53" s="795"/>
      <c r="M53" s="795"/>
      <c r="N53" s="795"/>
      <c r="O53" s="795"/>
      <c r="P53" s="795"/>
      <c r="Q53" s="795"/>
      <c r="R53" s="795"/>
      <c r="S53" s="795"/>
      <c r="T53" s="795"/>
      <c r="U53" s="795"/>
      <c r="V53" s="795"/>
      <c r="W53" s="795"/>
      <c r="X53" s="795"/>
      <c r="Y53" s="795"/>
      <c r="Z53" s="781"/>
    </row>
    <row r="54" spans="1:26" ht="18.75">
      <c r="A54" s="782"/>
      <c r="B54" s="813" t="s">
        <v>378</v>
      </c>
      <c r="C54" s="784" t="s">
        <v>372</v>
      </c>
      <c r="D54" s="795">
        <v>1</v>
      </c>
      <c r="E54" s="795">
        <v>1</v>
      </c>
      <c r="F54" s="795">
        <v>1</v>
      </c>
      <c r="G54" s="795">
        <v>1</v>
      </c>
      <c r="H54" s="795"/>
      <c r="I54" s="795"/>
      <c r="J54" s="795"/>
      <c r="K54" s="795"/>
      <c r="L54" s="795"/>
      <c r="M54" s="795"/>
      <c r="N54" s="795"/>
      <c r="O54" s="795"/>
      <c r="P54" s="795"/>
      <c r="Q54" s="795"/>
      <c r="R54" s="795"/>
      <c r="S54" s="795"/>
      <c r="T54" s="795"/>
      <c r="U54" s="795"/>
      <c r="V54" s="795"/>
      <c r="W54" s="795"/>
      <c r="X54" s="795"/>
      <c r="Y54" s="795"/>
      <c r="Z54" s="781"/>
    </row>
    <row r="55" spans="1:26" ht="18.75">
      <c r="A55" s="782"/>
      <c r="B55" s="813" t="s">
        <v>379</v>
      </c>
      <c r="C55" s="784" t="s">
        <v>372</v>
      </c>
      <c r="D55" s="795">
        <v>1</v>
      </c>
      <c r="E55" s="795">
        <v>1</v>
      </c>
      <c r="F55" s="795">
        <v>1</v>
      </c>
      <c r="G55" s="795">
        <v>1</v>
      </c>
      <c r="H55" s="795"/>
      <c r="I55" s="795"/>
      <c r="J55" s="795"/>
      <c r="K55" s="795"/>
      <c r="L55" s="795"/>
      <c r="M55" s="795"/>
      <c r="N55" s="795"/>
      <c r="O55" s="795"/>
      <c r="P55" s="795"/>
      <c r="Q55" s="795"/>
      <c r="R55" s="795"/>
      <c r="S55" s="795"/>
      <c r="T55" s="795"/>
      <c r="U55" s="795"/>
      <c r="V55" s="795"/>
      <c r="W55" s="795"/>
      <c r="X55" s="795"/>
      <c r="Y55" s="795"/>
      <c r="Z55" s="781"/>
    </row>
    <row r="56" spans="1:26" ht="18.75">
      <c r="A56" s="782"/>
      <c r="B56" s="813" t="s">
        <v>380</v>
      </c>
      <c r="C56" s="784" t="s">
        <v>372</v>
      </c>
      <c r="D56" s="795">
        <v>1</v>
      </c>
      <c r="E56" s="795">
        <v>1</v>
      </c>
      <c r="F56" s="795">
        <v>1</v>
      </c>
      <c r="G56" s="795">
        <v>1</v>
      </c>
      <c r="H56" s="795"/>
      <c r="I56" s="795"/>
      <c r="J56" s="795"/>
      <c r="K56" s="795"/>
      <c r="L56" s="795"/>
      <c r="M56" s="795"/>
      <c r="N56" s="795"/>
      <c r="O56" s="795"/>
      <c r="P56" s="795"/>
      <c r="Q56" s="795"/>
      <c r="R56" s="795"/>
      <c r="S56" s="795"/>
      <c r="T56" s="795"/>
      <c r="U56" s="795"/>
      <c r="V56" s="795"/>
      <c r="W56" s="795"/>
      <c r="X56" s="795"/>
      <c r="Y56" s="795"/>
      <c r="Z56" s="781"/>
    </row>
    <row r="57" spans="1:26" ht="16.5" customHeight="1">
      <c r="A57" s="782"/>
      <c r="B57" s="783" t="s">
        <v>381</v>
      </c>
      <c r="C57" s="784" t="s">
        <v>20</v>
      </c>
      <c r="D57" s="814">
        <v>100</v>
      </c>
      <c r="E57" s="814">
        <v>100</v>
      </c>
      <c r="F57" s="814">
        <v>100</v>
      </c>
      <c r="G57" s="814">
        <v>100</v>
      </c>
      <c r="H57" s="810"/>
      <c r="I57" s="810"/>
      <c r="J57" s="810"/>
      <c r="K57" s="810"/>
      <c r="L57" s="810"/>
      <c r="M57" s="810"/>
      <c r="N57" s="810"/>
      <c r="O57" s="810"/>
      <c r="P57" s="810"/>
      <c r="Q57" s="810"/>
      <c r="R57" s="810"/>
      <c r="S57" s="810"/>
      <c r="T57" s="810"/>
      <c r="U57" s="810"/>
      <c r="V57" s="810"/>
      <c r="W57" s="810"/>
      <c r="X57" s="810"/>
      <c r="Y57" s="810"/>
      <c r="Z57" s="781"/>
    </row>
    <row r="58" spans="1:26" s="155" customFormat="1" ht="18.75">
      <c r="A58" s="815" t="s">
        <v>382</v>
      </c>
      <c r="B58" s="816" t="s">
        <v>383</v>
      </c>
      <c r="C58" s="817" t="s">
        <v>205</v>
      </c>
      <c r="D58" s="806">
        <f>D60+D62+D64+D66</f>
        <v>147</v>
      </c>
      <c r="E58" s="806">
        <f>E60+E62+E64+E66</f>
        <v>149</v>
      </c>
      <c r="F58" s="806">
        <f>F60+F62+F64+F66</f>
        <v>149</v>
      </c>
      <c r="G58" s="806">
        <f>G60+G62+G64+G66</f>
        <v>149</v>
      </c>
      <c r="H58" s="806"/>
      <c r="I58" s="806"/>
      <c r="J58" s="806"/>
      <c r="K58" s="806"/>
      <c r="L58" s="806"/>
      <c r="M58" s="806"/>
      <c r="N58" s="806"/>
      <c r="O58" s="806"/>
      <c r="P58" s="806"/>
      <c r="Q58" s="806"/>
      <c r="R58" s="806"/>
      <c r="S58" s="806"/>
      <c r="T58" s="806">
        <v>0</v>
      </c>
      <c r="U58" s="806">
        <v>0</v>
      </c>
      <c r="V58" s="806">
        <v>0</v>
      </c>
      <c r="W58" s="806">
        <v>0</v>
      </c>
      <c r="X58" s="806">
        <v>0</v>
      </c>
      <c r="Y58" s="806"/>
      <c r="Z58" s="776"/>
    </row>
    <row r="59" spans="1:26" ht="18.75">
      <c r="A59" s="807"/>
      <c r="B59" s="808" t="s">
        <v>384</v>
      </c>
      <c r="C59" s="818" t="s">
        <v>20</v>
      </c>
      <c r="D59" s="814">
        <v>100</v>
      </c>
      <c r="E59" s="814">
        <v>100</v>
      </c>
      <c r="F59" s="814">
        <v>100</v>
      </c>
      <c r="G59" s="819">
        <v>100</v>
      </c>
      <c r="H59" s="810"/>
      <c r="I59" s="810"/>
      <c r="J59" s="810"/>
      <c r="K59" s="810"/>
      <c r="L59" s="810"/>
      <c r="M59" s="810"/>
      <c r="N59" s="810"/>
      <c r="O59" s="810"/>
      <c r="P59" s="810"/>
      <c r="Q59" s="800"/>
      <c r="R59" s="810"/>
      <c r="S59" s="810"/>
      <c r="T59" s="810"/>
      <c r="U59" s="810"/>
      <c r="V59" s="810"/>
      <c r="W59" s="810"/>
      <c r="X59" s="810"/>
      <c r="Y59" s="810"/>
      <c r="Z59" s="781"/>
    </row>
    <row r="60" spans="1:26" ht="18.75">
      <c r="A60" s="782"/>
      <c r="B60" s="783" t="s">
        <v>385</v>
      </c>
      <c r="C60" s="784" t="s">
        <v>205</v>
      </c>
      <c r="D60" s="820">
        <v>37</v>
      </c>
      <c r="E60" s="820">
        <v>39</v>
      </c>
      <c r="F60" s="811">
        <v>39</v>
      </c>
      <c r="G60" s="811">
        <v>39</v>
      </c>
      <c r="H60" s="804"/>
      <c r="I60" s="804"/>
      <c r="J60" s="804"/>
      <c r="K60" s="804"/>
      <c r="L60" s="804"/>
      <c r="M60" s="804"/>
      <c r="N60" s="804"/>
      <c r="O60" s="804"/>
      <c r="P60" s="804"/>
      <c r="Q60" s="804"/>
      <c r="R60" s="804"/>
      <c r="S60" s="804"/>
      <c r="T60" s="804"/>
      <c r="U60" s="804"/>
      <c r="V60" s="804"/>
      <c r="W60" s="804"/>
      <c r="X60" s="804"/>
      <c r="Y60" s="804"/>
      <c r="Z60" s="781"/>
    </row>
    <row r="61" spans="1:26" ht="18.75">
      <c r="A61" s="782"/>
      <c r="B61" s="808" t="s">
        <v>386</v>
      </c>
      <c r="C61" s="818" t="s">
        <v>20</v>
      </c>
      <c r="D61" s="812">
        <v>100</v>
      </c>
      <c r="E61" s="812">
        <v>100</v>
      </c>
      <c r="F61" s="812">
        <v>100</v>
      </c>
      <c r="G61" s="821">
        <v>100</v>
      </c>
      <c r="H61" s="810"/>
      <c r="I61" s="810"/>
      <c r="J61" s="810"/>
      <c r="K61" s="810"/>
      <c r="L61" s="810"/>
      <c r="M61" s="810"/>
      <c r="N61" s="810"/>
      <c r="O61" s="810"/>
      <c r="P61" s="810"/>
      <c r="Q61" s="810"/>
      <c r="R61" s="810"/>
      <c r="S61" s="810"/>
      <c r="T61" s="810"/>
      <c r="U61" s="810"/>
      <c r="V61" s="810"/>
      <c r="W61" s="810"/>
      <c r="X61" s="810"/>
      <c r="Y61" s="810"/>
      <c r="Z61" s="781"/>
    </row>
    <row r="62" spans="1:26" ht="18.75">
      <c r="A62" s="782"/>
      <c r="B62" s="783" t="s">
        <v>387</v>
      </c>
      <c r="C62" s="784" t="s">
        <v>205</v>
      </c>
      <c r="D62" s="804">
        <v>54</v>
      </c>
      <c r="E62" s="804">
        <v>54</v>
      </c>
      <c r="F62" s="804">
        <v>54</v>
      </c>
      <c r="G62" s="804">
        <v>54</v>
      </c>
      <c r="H62" s="804"/>
      <c r="I62" s="804"/>
      <c r="J62" s="804"/>
      <c r="K62" s="804"/>
      <c r="L62" s="804"/>
      <c r="M62" s="804"/>
      <c r="N62" s="804"/>
      <c r="O62" s="804"/>
      <c r="P62" s="804"/>
      <c r="Q62" s="804"/>
      <c r="R62" s="804"/>
      <c r="S62" s="804"/>
      <c r="T62" s="804"/>
      <c r="U62" s="804"/>
      <c r="V62" s="804"/>
      <c r="W62" s="804"/>
      <c r="X62" s="804"/>
      <c r="Y62" s="804"/>
      <c r="Z62" s="781"/>
    </row>
    <row r="63" spans="1:26" ht="18.75">
      <c r="A63" s="807"/>
      <c r="B63" s="808" t="s">
        <v>388</v>
      </c>
      <c r="C63" s="818" t="s">
        <v>20</v>
      </c>
      <c r="D63" s="822">
        <v>100</v>
      </c>
      <c r="E63" s="822">
        <v>100</v>
      </c>
      <c r="F63" s="822">
        <v>100</v>
      </c>
      <c r="G63" s="822">
        <v>100</v>
      </c>
      <c r="H63" s="810"/>
      <c r="I63" s="810"/>
      <c r="J63" s="810"/>
      <c r="K63" s="810"/>
      <c r="L63" s="810"/>
      <c r="M63" s="810"/>
      <c r="N63" s="810"/>
      <c r="O63" s="810"/>
      <c r="P63" s="810"/>
      <c r="Q63" s="810"/>
      <c r="R63" s="810"/>
      <c r="S63" s="810"/>
      <c r="T63" s="810"/>
      <c r="U63" s="810"/>
      <c r="V63" s="810"/>
      <c r="W63" s="810"/>
      <c r="X63" s="810"/>
      <c r="Y63" s="810"/>
      <c r="Z63" s="781"/>
    </row>
    <row r="64" spans="1:26" ht="18.75">
      <c r="A64" s="782"/>
      <c r="B64" s="783" t="s">
        <v>389</v>
      </c>
      <c r="C64" s="784" t="s">
        <v>205</v>
      </c>
      <c r="D64" s="804">
        <v>32</v>
      </c>
      <c r="E64" s="804">
        <v>32</v>
      </c>
      <c r="F64" s="804">
        <v>32</v>
      </c>
      <c r="G64" s="804">
        <v>32</v>
      </c>
      <c r="H64" s="804"/>
      <c r="I64" s="804"/>
      <c r="J64" s="804"/>
      <c r="K64" s="804"/>
      <c r="L64" s="804"/>
      <c r="M64" s="804"/>
      <c r="N64" s="804"/>
      <c r="O64" s="804"/>
      <c r="P64" s="804"/>
      <c r="Q64" s="804"/>
      <c r="R64" s="804"/>
      <c r="S64" s="804"/>
      <c r="T64" s="804"/>
      <c r="U64" s="804"/>
      <c r="V64" s="804"/>
      <c r="W64" s="804"/>
      <c r="X64" s="804"/>
      <c r="Y64" s="804"/>
      <c r="Z64" s="781"/>
    </row>
    <row r="65" spans="1:26" ht="18.75">
      <c r="A65" s="807"/>
      <c r="B65" s="808" t="s">
        <v>388</v>
      </c>
      <c r="C65" s="818" t="s">
        <v>20</v>
      </c>
      <c r="D65" s="812">
        <v>100</v>
      </c>
      <c r="E65" s="811">
        <v>100</v>
      </c>
      <c r="F65" s="811">
        <v>100</v>
      </c>
      <c r="G65" s="804">
        <v>100</v>
      </c>
      <c r="H65" s="810"/>
      <c r="I65" s="810"/>
      <c r="J65" s="810"/>
      <c r="K65" s="810"/>
      <c r="L65" s="810"/>
      <c r="M65" s="810"/>
      <c r="N65" s="810"/>
      <c r="O65" s="810"/>
      <c r="P65" s="810"/>
      <c r="Q65" s="810"/>
      <c r="R65" s="810"/>
      <c r="S65" s="810"/>
      <c r="T65" s="810"/>
      <c r="U65" s="810"/>
      <c r="V65" s="810"/>
      <c r="W65" s="810"/>
      <c r="X65" s="810"/>
      <c r="Y65" s="810"/>
      <c r="Z65" s="781"/>
    </row>
    <row r="66" spans="1:26" ht="18.75">
      <c r="A66" s="782"/>
      <c r="B66" s="783" t="s">
        <v>390</v>
      </c>
      <c r="C66" s="784" t="s">
        <v>205</v>
      </c>
      <c r="D66" s="811">
        <v>24</v>
      </c>
      <c r="E66" s="811">
        <v>24</v>
      </c>
      <c r="F66" s="811">
        <v>24</v>
      </c>
      <c r="G66" s="804">
        <v>24</v>
      </c>
      <c r="H66" s="804"/>
      <c r="I66" s="804"/>
      <c r="J66" s="804"/>
      <c r="K66" s="804"/>
      <c r="L66" s="804"/>
      <c r="M66" s="804"/>
      <c r="N66" s="804"/>
      <c r="O66" s="804"/>
      <c r="P66" s="804"/>
      <c r="Q66" s="804"/>
      <c r="R66" s="804"/>
      <c r="S66" s="804"/>
      <c r="T66" s="804"/>
      <c r="U66" s="804"/>
      <c r="V66" s="804"/>
      <c r="W66" s="804"/>
      <c r="X66" s="804"/>
      <c r="Y66" s="804"/>
      <c r="Z66" s="781"/>
    </row>
    <row r="67" spans="1:26" ht="18.75">
      <c r="A67" s="807"/>
      <c r="B67" s="808" t="s">
        <v>388</v>
      </c>
      <c r="C67" s="818" t="s">
        <v>20</v>
      </c>
      <c r="D67" s="812">
        <v>100</v>
      </c>
      <c r="E67" s="811">
        <v>100</v>
      </c>
      <c r="F67" s="811">
        <v>100</v>
      </c>
      <c r="G67" s="804">
        <v>100</v>
      </c>
      <c r="H67" s="810"/>
      <c r="I67" s="810"/>
      <c r="J67" s="810"/>
      <c r="K67" s="810"/>
      <c r="L67" s="810"/>
      <c r="M67" s="810"/>
      <c r="N67" s="810"/>
      <c r="O67" s="810"/>
      <c r="P67" s="810"/>
      <c r="Q67" s="810"/>
      <c r="R67" s="810"/>
      <c r="S67" s="810"/>
      <c r="T67" s="810"/>
      <c r="U67" s="810"/>
      <c r="V67" s="810"/>
      <c r="W67" s="810"/>
      <c r="X67" s="810"/>
      <c r="Y67" s="810"/>
      <c r="Z67" s="781"/>
    </row>
    <row r="68" spans="1:26" s="21" customFormat="1" ht="18" customHeight="1">
      <c r="A68" s="772" t="s">
        <v>391</v>
      </c>
      <c r="B68" s="773" t="s">
        <v>392</v>
      </c>
      <c r="C68" s="774"/>
      <c r="D68" s="802"/>
      <c r="E68" s="802"/>
      <c r="F68" s="802"/>
      <c r="G68" s="802"/>
      <c r="H68" s="802"/>
      <c r="I68" s="802"/>
      <c r="J68" s="802"/>
      <c r="K68" s="802"/>
      <c r="L68" s="802"/>
      <c r="M68" s="802"/>
      <c r="N68" s="802"/>
      <c r="O68" s="802"/>
      <c r="P68" s="802"/>
      <c r="Q68" s="802"/>
      <c r="R68" s="802"/>
      <c r="S68" s="802"/>
      <c r="T68" s="802"/>
      <c r="U68" s="802"/>
      <c r="V68" s="802"/>
      <c r="W68" s="802"/>
      <c r="X68" s="802"/>
      <c r="Y68" s="802"/>
      <c r="Z68" s="781"/>
    </row>
    <row r="69" spans="1:26" ht="28.5" customHeight="1">
      <c r="A69" s="782">
        <v>1</v>
      </c>
      <c r="B69" s="783" t="s">
        <v>393</v>
      </c>
      <c r="C69" s="784" t="s">
        <v>20</v>
      </c>
      <c r="D69" s="804">
        <v>100</v>
      </c>
      <c r="E69" s="804">
        <v>100</v>
      </c>
      <c r="F69" s="804">
        <v>100</v>
      </c>
      <c r="G69" s="804">
        <v>100</v>
      </c>
      <c r="H69" s="804">
        <v>100</v>
      </c>
      <c r="I69" s="804">
        <v>100</v>
      </c>
      <c r="J69" s="804">
        <v>100</v>
      </c>
      <c r="K69" s="804">
        <v>100</v>
      </c>
      <c r="L69" s="804">
        <v>100</v>
      </c>
      <c r="M69" s="804">
        <v>100</v>
      </c>
      <c r="N69" s="804">
        <v>100</v>
      </c>
      <c r="O69" s="804">
        <v>100</v>
      </c>
      <c r="P69" s="804">
        <v>100</v>
      </c>
      <c r="Q69" s="804">
        <v>100</v>
      </c>
      <c r="R69" s="804">
        <v>100</v>
      </c>
      <c r="S69" s="804">
        <v>100</v>
      </c>
      <c r="T69" s="804">
        <v>100</v>
      </c>
      <c r="U69" s="804">
        <v>100</v>
      </c>
      <c r="V69" s="804">
        <v>100</v>
      </c>
      <c r="W69" s="804">
        <v>100</v>
      </c>
      <c r="X69" s="804">
        <v>100</v>
      </c>
      <c r="Y69" s="804">
        <v>100</v>
      </c>
      <c r="Z69" s="781"/>
    </row>
    <row r="70" spans="1:26" ht="18" customHeight="1">
      <c r="A70" s="782">
        <v>2</v>
      </c>
      <c r="B70" s="783" t="s">
        <v>394</v>
      </c>
      <c r="C70" s="784" t="s">
        <v>20</v>
      </c>
      <c r="D70" s="804">
        <v>100</v>
      </c>
      <c r="E70" s="804">
        <v>100</v>
      </c>
      <c r="F70" s="804">
        <v>100</v>
      </c>
      <c r="G70" s="804">
        <v>100</v>
      </c>
      <c r="H70" s="804">
        <v>100</v>
      </c>
      <c r="I70" s="804">
        <v>100</v>
      </c>
      <c r="J70" s="804">
        <v>100</v>
      </c>
      <c r="K70" s="804">
        <v>100</v>
      </c>
      <c r="L70" s="804">
        <v>100</v>
      </c>
      <c r="M70" s="804">
        <v>100</v>
      </c>
      <c r="N70" s="804">
        <v>100</v>
      </c>
      <c r="O70" s="804">
        <v>100</v>
      </c>
      <c r="P70" s="804">
        <v>100</v>
      </c>
      <c r="Q70" s="804">
        <v>100</v>
      </c>
      <c r="R70" s="804">
        <v>100</v>
      </c>
      <c r="S70" s="804">
        <v>100</v>
      </c>
      <c r="T70" s="804">
        <v>100</v>
      </c>
      <c r="U70" s="804">
        <v>100</v>
      </c>
      <c r="V70" s="804">
        <v>100</v>
      </c>
      <c r="W70" s="804">
        <v>100</v>
      </c>
      <c r="X70" s="804">
        <v>100</v>
      </c>
      <c r="Y70" s="804">
        <v>100</v>
      </c>
      <c r="Z70" s="781"/>
    </row>
    <row r="71" spans="1:26" ht="18" customHeight="1">
      <c r="A71" s="782">
        <v>3</v>
      </c>
      <c r="B71" s="783" t="s">
        <v>395</v>
      </c>
      <c r="C71" s="784" t="s">
        <v>20</v>
      </c>
      <c r="D71" s="804">
        <v>100</v>
      </c>
      <c r="E71" s="804">
        <v>100</v>
      </c>
      <c r="F71" s="804">
        <v>100</v>
      </c>
      <c r="G71" s="804">
        <v>100</v>
      </c>
      <c r="H71" s="804">
        <v>100</v>
      </c>
      <c r="I71" s="804">
        <v>100</v>
      </c>
      <c r="J71" s="804">
        <v>100</v>
      </c>
      <c r="K71" s="804">
        <v>100</v>
      </c>
      <c r="L71" s="804">
        <v>100</v>
      </c>
      <c r="M71" s="804">
        <v>100</v>
      </c>
      <c r="N71" s="804">
        <v>100</v>
      </c>
      <c r="O71" s="804">
        <v>100</v>
      </c>
      <c r="P71" s="804">
        <v>100</v>
      </c>
      <c r="Q71" s="804">
        <v>100</v>
      </c>
      <c r="R71" s="804">
        <v>100</v>
      </c>
      <c r="S71" s="804">
        <v>100</v>
      </c>
      <c r="T71" s="804">
        <v>100</v>
      </c>
      <c r="U71" s="804">
        <v>100</v>
      </c>
      <c r="V71" s="804">
        <v>100</v>
      </c>
      <c r="W71" s="804">
        <v>100</v>
      </c>
      <c r="X71" s="804">
        <v>100</v>
      </c>
      <c r="Y71" s="804">
        <v>100</v>
      </c>
      <c r="Z71" s="781"/>
    </row>
    <row r="72" spans="1:26" ht="18" customHeight="1">
      <c r="A72" s="782">
        <v>4</v>
      </c>
      <c r="B72" s="783" t="s">
        <v>396</v>
      </c>
      <c r="C72" s="784" t="s">
        <v>20</v>
      </c>
      <c r="D72" s="804">
        <v>100</v>
      </c>
      <c r="E72" s="804">
        <v>100</v>
      </c>
      <c r="F72" s="804">
        <v>100</v>
      </c>
      <c r="G72" s="804">
        <v>100</v>
      </c>
      <c r="H72" s="804">
        <v>100</v>
      </c>
      <c r="I72" s="804">
        <v>100</v>
      </c>
      <c r="J72" s="804">
        <v>100</v>
      </c>
      <c r="K72" s="804">
        <v>100</v>
      </c>
      <c r="L72" s="804">
        <v>100</v>
      </c>
      <c r="M72" s="804">
        <v>100</v>
      </c>
      <c r="N72" s="804">
        <v>100</v>
      </c>
      <c r="O72" s="804">
        <v>100</v>
      </c>
      <c r="P72" s="804">
        <v>100</v>
      </c>
      <c r="Q72" s="804">
        <v>100</v>
      </c>
      <c r="R72" s="804">
        <v>100</v>
      </c>
      <c r="S72" s="804">
        <v>100</v>
      </c>
      <c r="T72" s="804">
        <v>100</v>
      </c>
      <c r="U72" s="804">
        <v>100</v>
      </c>
      <c r="V72" s="804">
        <v>100</v>
      </c>
      <c r="W72" s="804">
        <v>100</v>
      </c>
      <c r="X72" s="804">
        <v>100</v>
      </c>
      <c r="Y72" s="804">
        <v>100</v>
      </c>
      <c r="Z72" s="781"/>
    </row>
    <row r="73" spans="1:26" ht="33.75" customHeight="1">
      <c r="A73" s="782">
        <v>5</v>
      </c>
      <c r="B73" s="783" t="s">
        <v>397</v>
      </c>
      <c r="C73" s="784" t="s">
        <v>20</v>
      </c>
      <c r="D73" s="823">
        <v>100</v>
      </c>
      <c r="E73" s="823">
        <v>100</v>
      </c>
      <c r="F73" s="823">
        <v>100</v>
      </c>
      <c r="G73" s="804">
        <v>100</v>
      </c>
      <c r="H73" s="804">
        <v>100</v>
      </c>
      <c r="I73" s="804">
        <v>100</v>
      </c>
      <c r="J73" s="804">
        <v>100</v>
      </c>
      <c r="K73" s="804">
        <v>100</v>
      </c>
      <c r="L73" s="804">
        <v>100</v>
      </c>
      <c r="M73" s="804">
        <v>100</v>
      </c>
      <c r="N73" s="804">
        <v>100</v>
      </c>
      <c r="O73" s="804">
        <v>100</v>
      </c>
      <c r="P73" s="804">
        <v>100</v>
      </c>
      <c r="Q73" s="804">
        <v>100</v>
      </c>
      <c r="R73" s="804">
        <v>100</v>
      </c>
      <c r="S73" s="804">
        <v>100</v>
      </c>
      <c r="T73" s="804">
        <v>100</v>
      </c>
      <c r="U73" s="804">
        <v>100</v>
      </c>
      <c r="V73" s="804">
        <v>100</v>
      </c>
      <c r="W73" s="804">
        <v>100</v>
      </c>
      <c r="X73" s="804">
        <v>100</v>
      </c>
      <c r="Y73" s="804">
        <v>100</v>
      </c>
      <c r="Z73" s="781"/>
    </row>
    <row r="74" spans="1:26" ht="36.75" customHeight="1">
      <c r="A74" s="782">
        <v>6</v>
      </c>
      <c r="B74" s="783" t="s">
        <v>398</v>
      </c>
      <c r="C74" s="784" t="s">
        <v>20</v>
      </c>
      <c r="D74" s="823">
        <v>100</v>
      </c>
      <c r="E74" s="823">
        <v>100</v>
      </c>
      <c r="F74" s="823">
        <v>100</v>
      </c>
      <c r="G74" s="804">
        <v>100</v>
      </c>
      <c r="H74" s="804">
        <v>100</v>
      </c>
      <c r="I74" s="804">
        <v>100</v>
      </c>
      <c r="J74" s="804">
        <v>100</v>
      </c>
      <c r="K74" s="804">
        <v>100</v>
      </c>
      <c r="L74" s="804">
        <v>100</v>
      </c>
      <c r="M74" s="804">
        <v>100</v>
      </c>
      <c r="N74" s="804">
        <v>100</v>
      </c>
      <c r="O74" s="804">
        <v>100</v>
      </c>
      <c r="P74" s="804">
        <v>100</v>
      </c>
      <c r="Q74" s="804">
        <v>100</v>
      </c>
      <c r="R74" s="804">
        <v>100</v>
      </c>
      <c r="S74" s="804">
        <v>100</v>
      </c>
      <c r="T74" s="804">
        <v>100</v>
      </c>
      <c r="U74" s="804">
        <v>100</v>
      </c>
      <c r="V74" s="804">
        <v>100</v>
      </c>
      <c r="W74" s="804">
        <v>100</v>
      </c>
      <c r="X74" s="804">
        <v>100</v>
      </c>
      <c r="Y74" s="804">
        <v>100</v>
      </c>
      <c r="Z74" s="781"/>
    </row>
    <row r="75" spans="1:26" ht="25.5" customHeight="1">
      <c r="A75" s="782">
        <v>7</v>
      </c>
      <c r="B75" s="783" t="s">
        <v>399</v>
      </c>
      <c r="C75" s="784" t="s">
        <v>20</v>
      </c>
      <c r="D75" s="823">
        <v>96.4</v>
      </c>
      <c r="E75" s="824">
        <v>97.5</v>
      </c>
      <c r="F75" s="824">
        <v>97.5</v>
      </c>
      <c r="G75" s="824">
        <v>97.5</v>
      </c>
      <c r="H75" s="810"/>
      <c r="I75" s="810"/>
      <c r="J75" s="810"/>
      <c r="K75" s="810"/>
      <c r="L75" s="810"/>
      <c r="M75" s="810"/>
      <c r="N75" s="810"/>
      <c r="O75" s="810"/>
      <c r="P75" s="810"/>
      <c r="Q75" s="810"/>
      <c r="R75" s="810"/>
      <c r="S75" s="810"/>
      <c r="T75" s="810"/>
      <c r="U75" s="810"/>
      <c r="V75" s="810"/>
      <c r="W75" s="810"/>
      <c r="X75" s="810"/>
      <c r="Y75" s="810"/>
      <c r="Z75" s="781"/>
    </row>
    <row r="76" spans="1:26" ht="18" hidden="1" customHeight="1">
      <c r="A76" s="782">
        <v>8</v>
      </c>
      <c r="B76" s="783" t="s">
        <v>400</v>
      </c>
      <c r="C76" s="784" t="s">
        <v>20</v>
      </c>
      <c r="D76" s="823"/>
      <c r="E76" s="823"/>
      <c r="F76" s="823"/>
      <c r="G76" s="823"/>
      <c r="H76" s="810"/>
      <c r="I76" s="810"/>
      <c r="J76" s="810"/>
      <c r="K76" s="810"/>
      <c r="L76" s="810"/>
      <c r="M76" s="810"/>
      <c r="N76" s="810"/>
      <c r="O76" s="810"/>
      <c r="P76" s="810"/>
      <c r="Q76" s="810"/>
      <c r="R76" s="810"/>
      <c r="S76" s="810"/>
      <c r="T76" s="810"/>
      <c r="U76" s="810"/>
      <c r="V76" s="810"/>
      <c r="W76" s="810"/>
      <c r="X76" s="810"/>
      <c r="Y76" s="810"/>
      <c r="Z76" s="781"/>
    </row>
    <row r="77" spans="1:26" ht="30" customHeight="1">
      <c r="A77" s="782">
        <v>8</v>
      </c>
      <c r="B77" s="783" t="s">
        <v>401</v>
      </c>
      <c r="C77" s="784" t="s">
        <v>20</v>
      </c>
      <c r="D77" s="804">
        <v>100</v>
      </c>
      <c r="E77" s="804">
        <v>100</v>
      </c>
      <c r="F77" s="804">
        <v>100</v>
      </c>
      <c r="G77" s="804">
        <v>100</v>
      </c>
      <c r="H77" s="804"/>
      <c r="I77" s="804"/>
      <c r="J77" s="804"/>
      <c r="K77" s="804"/>
      <c r="L77" s="804"/>
      <c r="M77" s="804"/>
      <c r="N77" s="804"/>
      <c r="O77" s="804"/>
      <c r="P77" s="804"/>
      <c r="Q77" s="804"/>
      <c r="R77" s="804"/>
      <c r="S77" s="804"/>
      <c r="T77" s="804"/>
      <c r="U77" s="804"/>
      <c r="V77" s="804"/>
      <c r="W77" s="804"/>
      <c r="X77" s="804"/>
      <c r="Y77" s="804"/>
      <c r="Z77" s="781"/>
    </row>
    <row r="78" spans="1:26" ht="36.75" customHeight="1">
      <c r="A78" s="782">
        <v>9</v>
      </c>
      <c r="B78" s="783" t="s">
        <v>402</v>
      </c>
      <c r="C78" s="784" t="s">
        <v>20</v>
      </c>
      <c r="D78" s="823">
        <v>70</v>
      </c>
      <c r="E78" s="823">
        <v>70</v>
      </c>
      <c r="F78" s="823">
        <v>70</v>
      </c>
      <c r="G78" s="823">
        <v>70</v>
      </c>
      <c r="H78" s="810"/>
      <c r="I78" s="810"/>
      <c r="J78" s="810"/>
      <c r="K78" s="810"/>
      <c r="L78" s="810"/>
      <c r="M78" s="810"/>
      <c r="N78" s="810"/>
      <c r="O78" s="810"/>
      <c r="P78" s="810"/>
      <c r="Q78" s="810"/>
      <c r="R78" s="810"/>
      <c r="S78" s="810"/>
      <c r="T78" s="810"/>
      <c r="U78" s="810"/>
      <c r="V78" s="810"/>
      <c r="W78" s="810"/>
      <c r="X78" s="810"/>
      <c r="Y78" s="810"/>
      <c r="Z78" s="781"/>
    </row>
    <row r="79" spans="1:26" ht="45" customHeight="1" thickBot="1">
      <c r="A79" s="825">
        <v>10</v>
      </c>
      <c r="B79" s="826" t="s">
        <v>403</v>
      </c>
      <c r="C79" s="827" t="s">
        <v>20</v>
      </c>
      <c r="D79" s="828">
        <v>54</v>
      </c>
      <c r="E79" s="828">
        <v>70</v>
      </c>
      <c r="F79" s="828">
        <v>70</v>
      </c>
      <c r="G79" s="828">
        <v>70</v>
      </c>
      <c r="H79" s="828"/>
      <c r="I79" s="828"/>
      <c r="J79" s="828"/>
      <c r="K79" s="828"/>
      <c r="L79" s="828"/>
      <c r="M79" s="828"/>
      <c r="N79" s="828"/>
      <c r="O79" s="828"/>
      <c r="P79" s="828"/>
      <c r="Q79" s="828"/>
      <c r="R79" s="828"/>
      <c r="S79" s="828"/>
      <c r="T79" s="828"/>
      <c r="U79" s="828"/>
      <c r="V79" s="828"/>
      <c r="W79" s="828"/>
      <c r="X79" s="828"/>
      <c r="Y79" s="828"/>
      <c r="Z79" s="829"/>
    </row>
    <row r="80" spans="1:26" ht="44.25" customHeight="1" thickTop="1">
      <c r="A80" s="140"/>
      <c r="B80" s="142"/>
      <c r="C80" s="14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</row>
    <row r="81" spans="1:25">
      <c r="A81" s="140"/>
      <c r="B81" s="142"/>
      <c r="C81" s="14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</row>
    <row r="82" spans="1:25">
      <c r="A82" s="140"/>
      <c r="B82" s="142"/>
      <c r="C82" s="14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</row>
    <row r="83" spans="1:25">
      <c r="A83" s="140"/>
      <c r="B83" s="142"/>
      <c r="C83" s="14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</row>
    <row r="84" spans="1:25">
      <c r="A84" s="140"/>
      <c r="B84" s="142"/>
      <c r="C84" s="14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</row>
    <row r="85" spans="1:25">
      <c r="A85" s="140"/>
      <c r="B85" s="142"/>
      <c r="C85" s="14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</row>
    <row r="86" spans="1:25">
      <c r="A86" s="140"/>
      <c r="B86" s="142"/>
      <c r="C86" s="14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</row>
    <row r="87" spans="1:25">
      <c r="A87" s="140"/>
      <c r="B87" s="142"/>
      <c r="C87" s="14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</row>
    <row r="88" spans="1:25">
      <c r="A88" s="140"/>
      <c r="B88" s="142"/>
      <c r="C88" s="14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</row>
    <row r="89" spans="1:25">
      <c r="A89" s="140"/>
      <c r="B89" s="142"/>
      <c r="C89" s="140"/>
    </row>
    <row r="90" spans="1:25">
      <c r="A90" s="140"/>
      <c r="B90" s="142"/>
      <c r="C90" s="140"/>
    </row>
    <row r="91" spans="1:25">
      <c r="A91" s="140"/>
      <c r="B91" s="142"/>
      <c r="C91" s="140"/>
    </row>
    <row r="92" spans="1:25">
      <c r="A92" s="140"/>
      <c r="B92" s="142"/>
      <c r="C92" s="140"/>
    </row>
    <row r="93" spans="1:25">
      <c r="B93" s="142"/>
      <c r="C93" s="140"/>
    </row>
    <row r="94" spans="1:25">
      <c r="B94" s="142"/>
      <c r="C94" s="140"/>
    </row>
    <row r="95" spans="1:25">
      <c r="B95" s="142"/>
      <c r="C95" s="140"/>
    </row>
    <row r="96" spans="1:25">
      <c r="B96" s="142"/>
      <c r="C96" s="14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</row>
    <row r="97" spans="2:25">
      <c r="B97" s="142"/>
      <c r="C97" s="14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</row>
    <row r="98" spans="2:25">
      <c r="B98" s="142"/>
      <c r="C98" s="14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</row>
    <row r="99" spans="2:25">
      <c r="B99" s="142"/>
      <c r="C99" s="14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</row>
    <row r="100" spans="2:25">
      <c r="B100" s="142"/>
      <c r="C100" s="14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</row>
    <row r="101" spans="2:25">
      <c r="B101" s="142"/>
      <c r="C101" s="14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</row>
    <row r="102" spans="2:25">
      <c r="B102" s="142"/>
      <c r="C102" s="14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</row>
    <row r="103" spans="2:25">
      <c r="B103" s="142"/>
      <c r="C103" s="14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</row>
    <row r="104" spans="2:25">
      <c r="B104" s="142"/>
      <c r="C104" s="14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</row>
    <row r="105" spans="2:25">
      <c r="B105" s="142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</row>
  </sheetData>
  <mergeCells count="11">
    <mergeCell ref="A1:B1"/>
    <mergeCell ref="A5:A6"/>
    <mergeCell ref="B5:B6"/>
    <mergeCell ref="D5:D6"/>
    <mergeCell ref="G5:G6"/>
    <mergeCell ref="C5:C6"/>
    <mergeCell ref="A3:Z3"/>
    <mergeCell ref="A2:Z2"/>
    <mergeCell ref="E5:F5"/>
    <mergeCell ref="Z5:Z6"/>
    <mergeCell ref="H5:Y5"/>
  </mergeCells>
  <dataValidations count="1">
    <dataValidation allowBlank="1" showErrorMessage="1" prompt="PGD Để 12 hết ở các xã Là Không đúng. PTC sửa lại có thông báo cho PGD" sqref="F33:F36 F30 E30:E36 H34:H36 N34:Y36"/>
  </dataValidations>
  <pageMargins left="0.2" right="0.2" top="0.26" bottom="0.33" header="0.2" footer="0.2"/>
  <pageSetup paperSize="9" scale="43" fitToHeight="0" orientation="landscape" r:id="rId1"/>
  <headerFooter>
    <oddFooter>Page &amp;P</oddFooter>
  </headerFooter>
</worksheet>
</file>

<file path=xl/worksheets/sheet1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72">
    <pageSetUpPr fitToPage="1"/>
  </sheetPr>
  <dimension ref="A1:AA42"/>
  <sheetViews>
    <sheetView zoomScale="85" zoomScaleNormal="85" workbookViewId="0">
      <pane xSplit="6" ySplit="6" topLeftCell="G13" activePane="bottomRight" state="frozen"/>
      <selection pane="topRight" activeCell="L6" sqref="L1:L65536"/>
      <selection pane="bottomLeft" activeCell="L6" sqref="L1:L65536"/>
      <selection pane="bottomRight" activeCell="K20" sqref="K20"/>
    </sheetView>
  </sheetViews>
  <sheetFormatPr defaultColWidth="9" defaultRowHeight="14.25"/>
  <cols>
    <col min="1" max="1" width="5.375" style="79" customWidth="1"/>
    <col min="2" max="2" width="46.875" style="58" customWidth="1"/>
    <col min="3" max="3" width="9.125" style="58" customWidth="1"/>
    <col min="4" max="4" width="8.75" style="58" customWidth="1"/>
    <col min="5" max="5" width="9" style="58" customWidth="1"/>
    <col min="6" max="7" width="8.25" style="58" customWidth="1"/>
    <col min="8" max="8" width="8.625" style="58" customWidth="1"/>
    <col min="9" max="25" width="8.25" style="58" customWidth="1"/>
    <col min="26" max="26" width="8.375" style="58" customWidth="1"/>
    <col min="27" max="16384" width="9" style="58"/>
  </cols>
  <sheetData>
    <row r="1" spans="1:26" ht="15.75">
      <c r="A1" s="976" t="s">
        <v>515</v>
      </c>
      <c r="B1" s="997"/>
      <c r="C1" s="148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8"/>
    </row>
    <row r="2" spans="1:26" ht="20.25" customHeight="1">
      <c r="A2" s="998" t="s">
        <v>404</v>
      </c>
      <c r="B2" s="998"/>
      <c r="C2" s="998"/>
      <c r="D2" s="998"/>
      <c r="E2" s="998"/>
      <c r="F2" s="998"/>
      <c r="G2" s="998"/>
      <c r="H2" s="998"/>
      <c r="I2" s="998"/>
      <c r="J2" s="998"/>
      <c r="K2" s="998"/>
      <c r="L2" s="998"/>
      <c r="M2" s="998"/>
      <c r="N2" s="998"/>
      <c r="O2" s="998"/>
      <c r="P2" s="998"/>
      <c r="Q2" s="998"/>
      <c r="R2" s="998"/>
      <c r="S2" s="998"/>
      <c r="T2" s="998"/>
      <c r="U2" s="998"/>
      <c r="V2" s="998"/>
      <c r="W2" s="998"/>
      <c r="X2" s="998"/>
      <c r="Y2" s="998"/>
      <c r="Z2" s="998"/>
    </row>
    <row r="3" spans="1:26" ht="16.5" customHeight="1">
      <c r="A3" s="999" t="s">
        <v>526</v>
      </c>
      <c r="B3" s="999"/>
      <c r="C3" s="999"/>
      <c r="D3" s="999"/>
      <c r="E3" s="999"/>
      <c r="F3" s="999"/>
      <c r="G3" s="999"/>
      <c r="H3" s="999"/>
      <c r="I3" s="999"/>
      <c r="J3" s="999"/>
      <c r="K3" s="999"/>
      <c r="L3" s="999"/>
      <c r="M3" s="999"/>
      <c r="N3" s="999"/>
      <c r="O3" s="999"/>
      <c r="P3" s="999"/>
      <c r="Q3" s="999"/>
      <c r="R3" s="999"/>
      <c r="S3" s="999"/>
      <c r="T3" s="999"/>
      <c r="U3" s="999"/>
      <c r="V3" s="999"/>
      <c r="W3" s="999"/>
      <c r="X3" s="999"/>
      <c r="Y3" s="999"/>
      <c r="Z3" s="999"/>
    </row>
    <row r="4" spans="1:26" ht="14.25" customHeight="1" thickBot="1">
      <c r="A4" s="1000"/>
      <c r="B4" s="1000"/>
      <c r="C4" s="1000"/>
      <c r="D4" s="1000"/>
      <c r="E4" s="1000"/>
      <c r="F4" s="1000"/>
      <c r="G4" s="1000"/>
      <c r="H4" s="1000"/>
      <c r="I4" s="1000"/>
      <c r="J4" s="1000"/>
      <c r="K4" s="1000"/>
      <c r="L4" s="1000"/>
      <c r="M4" s="1000"/>
      <c r="N4" s="1000"/>
      <c r="O4" s="1000"/>
      <c r="P4" s="1000"/>
      <c r="Q4" s="1000"/>
      <c r="R4" s="1000"/>
      <c r="S4" s="1000"/>
      <c r="T4" s="1000"/>
      <c r="U4" s="1000"/>
      <c r="V4" s="1000"/>
      <c r="W4" s="1000"/>
      <c r="X4" s="1000"/>
      <c r="Y4" s="1000"/>
      <c r="Z4" s="148"/>
    </row>
    <row r="5" spans="1:26" ht="31.5" customHeight="1" thickTop="1">
      <c r="A5" s="977" t="s">
        <v>1</v>
      </c>
      <c r="B5" s="979" t="s">
        <v>110</v>
      </c>
      <c r="C5" s="979" t="s">
        <v>111</v>
      </c>
      <c r="D5" s="995" t="s">
        <v>208</v>
      </c>
      <c r="E5" s="992" t="str">
        <f>'B5 GD&amp;ĐT'!E5:F5</f>
        <v>Năm 2024</v>
      </c>
      <c r="F5" s="994"/>
      <c r="G5" s="995" t="s">
        <v>6</v>
      </c>
      <c r="H5" s="992" t="s">
        <v>462</v>
      </c>
      <c r="I5" s="993"/>
      <c r="J5" s="993"/>
      <c r="K5" s="993"/>
      <c r="L5" s="993"/>
      <c r="M5" s="993"/>
      <c r="N5" s="993"/>
      <c r="O5" s="993"/>
      <c r="P5" s="993"/>
      <c r="Q5" s="993"/>
      <c r="R5" s="993"/>
      <c r="S5" s="993"/>
      <c r="T5" s="993"/>
      <c r="U5" s="993"/>
      <c r="V5" s="993"/>
      <c r="W5" s="993"/>
      <c r="X5" s="993"/>
      <c r="Y5" s="994"/>
      <c r="Z5" s="990" t="s">
        <v>9</v>
      </c>
    </row>
    <row r="6" spans="1:26" ht="83.25" customHeight="1">
      <c r="A6" s="1001"/>
      <c r="B6" s="1002"/>
      <c r="C6" s="1002"/>
      <c r="D6" s="996"/>
      <c r="E6" s="830" t="str">
        <f>'B5 GD&amp;ĐT'!E6:E6</f>
        <v>Kế hoạch năm 2024</v>
      </c>
      <c r="F6" s="830" t="str">
        <f>'B5 GD&amp;ĐT'!F6:F6</f>
        <v>Ước TH cả năm</v>
      </c>
      <c r="G6" s="996"/>
      <c r="H6" s="890" t="s">
        <v>463</v>
      </c>
      <c r="I6" s="890" t="s">
        <v>445</v>
      </c>
      <c r="J6" s="890" t="s">
        <v>446</v>
      </c>
      <c r="K6" s="766" t="s">
        <v>447</v>
      </c>
      <c r="L6" s="890" t="s">
        <v>448</v>
      </c>
      <c r="M6" s="890" t="s">
        <v>449</v>
      </c>
      <c r="N6" s="890" t="s">
        <v>450</v>
      </c>
      <c r="O6" s="890" t="s">
        <v>451</v>
      </c>
      <c r="P6" s="890" t="s">
        <v>452</v>
      </c>
      <c r="Q6" s="890" t="s">
        <v>453</v>
      </c>
      <c r="R6" s="890" t="s">
        <v>454</v>
      </c>
      <c r="S6" s="890" t="s">
        <v>455</v>
      </c>
      <c r="T6" s="890" t="s">
        <v>456</v>
      </c>
      <c r="U6" s="890" t="s">
        <v>457</v>
      </c>
      <c r="V6" s="890" t="s">
        <v>458</v>
      </c>
      <c r="W6" s="890" t="s">
        <v>459</v>
      </c>
      <c r="X6" s="890" t="s">
        <v>460</v>
      </c>
      <c r="Y6" s="890" t="s">
        <v>461</v>
      </c>
      <c r="Z6" s="991"/>
    </row>
    <row r="7" spans="1:26" ht="18.75">
      <c r="A7" s="831" t="s">
        <v>334</v>
      </c>
      <c r="B7" s="832" t="s">
        <v>405</v>
      </c>
      <c r="C7" s="833"/>
      <c r="D7" s="834"/>
      <c r="E7" s="835"/>
      <c r="F7" s="834"/>
      <c r="G7" s="834"/>
      <c r="H7" s="888"/>
      <c r="I7" s="888"/>
      <c r="J7" s="888"/>
      <c r="K7" s="888"/>
      <c r="L7" s="888"/>
      <c r="M7" s="888"/>
      <c r="N7" s="888"/>
      <c r="O7" s="888"/>
      <c r="P7" s="888"/>
      <c r="Q7" s="888"/>
      <c r="R7" s="888"/>
      <c r="S7" s="888"/>
      <c r="T7" s="888"/>
      <c r="U7" s="888"/>
      <c r="V7" s="888"/>
      <c r="W7" s="888"/>
      <c r="X7" s="888"/>
      <c r="Y7" s="888"/>
      <c r="Z7" s="889"/>
    </row>
    <row r="8" spans="1:26" s="77" customFormat="1" ht="18.75">
      <c r="A8" s="837">
        <v>1</v>
      </c>
      <c r="B8" s="838" t="s">
        <v>407</v>
      </c>
      <c r="C8" s="839"/>
      <c r="D8" s="784"/>
      <c r="E8" s="840"/>
      <c r="F8" s="784"/>
      <c r="G8" s="784"/>
      <c r="H8" s="784"/>
      <c r="I8" s="841"/>
      <c r="J8" s="784"/>
      <c r="K8" s="784"/>
      <c r="L8" s="784"/>
      <c r="M8" s="784"/>
      <c r="N8" s="784"/>
      <c r="O8" s="784"/>
      <c r="P8" s="784"/>
      <c r="Q8" s="784"/>
      <c r="R8" s="784"/>
      <c r="S8" s="784"/>
      <c r="T8" s="784"/>
      <c r="U8" s="784"/>
      <c r="V8" s="784"/>
      <c r="W8" s="784"/>
      <c r="X8" s="784"/>
      <c r="Y8" s="784"/>
      <c r="Z8" s="836"/>
    </row>
    <row r="9" spans="1:26" s="77" customFormat="1" ht="18.75">
      <c r="A9" s="842"/>
      <c r="B9" s="843" t="s">
        <v>408</v>
      </c>
      <c r="C9" s="839" t="s">
        <v>409</v>
      </c>
      <c r="D9" s="774"/>
      <c r="E9" s="844"/>
      <c r="F9" s="844"/>
      <c r="G9" s="844"/>
      <c r="H9" s="784"/>
      <c r="I9" s="784"/>
      <c r="J9" s="784"/>
      <c r="K9" s="784"/>
      <c r="L9" s="784"/>
      <c r="M9" s="784"/>
      <c r="N9" s="784"/>
      <c r="O9" s="784"/>
      <c r="P9" s="784"/>
      <c r="Q9" s="784"/>
      <c r="R9" s="784"/>
      <c r="S9" s="784"/>
      <c r="T9" s="784"/>
      <c r="U9" s="784"/>
      <c r="V9" s="784"/>
      <c r="W9" s="784"/>
      <c r="X9" s="784"/>
      <c r="Y9" s="784"/>
      <c r="Z9" s="836"/>
    </row>
    <row r="10" spans="1:26" s="77" customFormat="1" ht="18.75">
      <c r="A10" s="842"/>
      <c r="B10" s="843" t="s">
        <v>410</v>
      </c>
      <c r="C10" s="839" t="s">
        <v>406</v>
      </c>
      <c r="D10" s="845"/>
      <c r="E10" s="846"/>
      <c r="F10" s="846"/>
      <c r="G10" s="846"/>
      <c r="H10" s="846"/>
      <c r="I10" s="784"/>
      <c r="J10" s="784"/>
      <c r="K10" s="784"/>
      <c r="L10" s="784"/>
      <c r="M10" s="784"/>
      <c r="N10" s="846"/>
      <c r="O10" s="846"/>
      <c r="P10" s="846"/>
      <c r="Q10" s="846"/>
      <c r="R10" s="846"/>
      <c r="S10" s="841"/>
      <c r="T10" s="841"/>
      <c r="U10" s="841"/>
      <c r="V10" s="841"/>
      <c r="W10" s="841"/>
      <c r="X10" s="841"/>
      <c r="Y10" s="841"/>
      <c r="Z10" s="836"/>
    </row>
    <row r="11" spans="1:26" s="77" customFormat="1" ht="18.75">
      <c r="A11" s="842"/>
      <c r="B11" s="843" t="s">
        <v>411</v>
      </c>
      <c r="C11" s="839" t="s">
        <v>406</v>
      </c>
      <c r="D11" s="844"/>
      <c r="E11" s="846"/>
      <c r="F11" s="846"/>
      <c r="G11" s="844"/>
      <c r="H11" s="784"/>
      <c r="I11" s="784"/>
      <c r="J11" s="784"/>
      <c r="K11" s="784"/>
      <c r="L11" s="784"/>
      <c r="M11" s="784"/>
      <c r="N11" s="784"/>
      <c r="O11" s="784"/>
      <c r="P11" s="784"/>
      <c r="Q11" s="784"/>
      <c r="R11" s="784"/>
      <c r="S11" s="784"/>
      <c r="T11" s="784"/>
      <c r="U11" s="784"/>
      <c r="V11" s="784"/>
      <c r="W11" s="784"/>
      <c r="X11" s="784"/>
      <c r="Y11" s="784"/>
      <c r="Z11" s="836"/>
    </row>
    <row r="12" spans="1:26" s="77" customFormat="1" ht="18.75">
      <c r="A12" s="842"/>
      <c r="B12" s="843" t="s">
        <v>412</v>
      </c>
      <c r="C12" s="839" t="s">
        <v>406</v>
      </c>
      <c r="D12" s="844"/>
      <c r="E12" s="798"/>
      <c r="F12" s="798"/>
      <c r="G12" s="844"/>
      <c r="H12" s="805"/>
      <c r="I12" s="805"/>
      <c r="J12" s="805"/>
      <c r="K12" s="805"/>
      <c r="L12" s="805"/>
      <c r="M12" s="805"/>
      <c r="N12" s="844"/>
      <c r="O12" s="844"/>
      <c r="P12" s="844"/>
      <c r="Q12" s="844"/>
      <c r="R12" s="844"/>
      <c r="S12" s="844"/>
      <c r="T12" s="844"/>
      <c r="U12" s="844"/>
      <c r="V12" s="844"/>
      <c r="W12" s="844"/>
      <c r="X12" s="844"/>
      <c r="Y12" s="844"/>
      <c r="Z12" s="847"/>
    </row>
    <row r="13" spans="1:26" s="19" customFormat="1" ht="37.5">
      <c r="A13" s="837">
        <v>2</v>
      </c>
      <c r="B13" s="838" t="s">
        <v>413</v>
      </c>
      <c r="C13" s="833"/>
      <c r="D13" s="848"/>
      <c r="E13" s="849"/>
      <c r="F13" s="774"/>
      <c r="G13" s="850"/>
      <c r="H13" s="851"/>
      <c r="I13" s="774"/>
      <c r="J13" s="774"/>
      <c r="K13" s="774"/>
      <c r="L13" s="774"/>
      <c r="M13" s="774"/>
      <c r="N13" s="774"/>
      <c r="O13" s="774"/>
      <c r="P13" s="774"/>
      <c r="Q13" s="774"/>
      <c r="R13" s="774"/>
      <c r="S13" s="774"/>
      <c r="T13" s="774"/>
      <c r="U13" s="774"/>
      <c r="V13" s="774"/>
      <c r="W13" s="774"/>
      <c r="X13" s="774"/>
      <c r="Y13" s="774"/>
      <c r="Z13" s="836"/>
    </row>
    <row r="14" spans="1:26" s="143" customFormat="1" ht="37.5">
      <c r="A14" s="852"/>
      <c r="B14" s="843" t="s">
        <v>414</v>
      </c>
      <c r="C14" s="839" t="s">
        <v>415</v>
      </c>
      <c r="D14" s="846">
        <v>18</v>
      </c>
      <c r="E14" s="846">
        <v>18</v>
      </c>
      <c r="F14" s="846">
        <v>18</v>
      </c>
      <c r="G14" s="853">
        <v>18</v>
      </c>
      <c r="H14" s="784">
        <v>1</v>
      </c>
      <c r="I14" s="784">
        <v>1</v>
      </c>
      <c r="J14" s="784">
        <v>1</v>
      </c>
      <c r="K14" s="784">
        <v>1</v>
      </c>
      <c r="L14" s="784">
        <v>1</v>
      </c>
      <c r="M14" s="784">
        <v>1</v>
      </c>
      <c r="N14" s="784">
        <v>1</v>
      </c>
      <c r="O14" s="784">
        <v>1</v>
      </c>
      <c r="P14" s="784">
        <v>1</v>
      </c>
      <c r="Q14" s="784">
        <v>1</v>
      </c>
      <c r="R14" s="784">
        <v>1</v>
      </c>
      <c r="S14" s="784">
        <v>1</v>
      </c>
      <c r="T14" s="784">
        <v>1</v>
      </c>
      <c r="U14" s="784">
        <v>1</v>
      </c>
      <c r="V14" s="784">
        <v>1</v>
      </c>
      <c r="W14" s="784">
        <v>1</v>
      </c>
      <c r="X14" s="784">
        <v>1</v>
      </c>
      <c r="Y14" s="784">
        <v>1</v>
      </c>
      <c r="Z14" s="854"/>
    </row>
    <row r="15" spans="1:26" s="77" customFormat="1" ht="37.5">
      <c r="A15" s="842"/>
      <c r="B15" s="843" t="s">
        <v>416</v>
      </c>
      <c r="C15" s="839" t="s">
        <v>415</v>
      </c>
      <c r="D15" s="846">
        <v>15</v>
      </c>
      <c r="E15" s="846">
        <v>16</v>
      </c>
      <c r="F15" s="846">
        <v>16</v>
      </c>
      <c r="G15" s="853">
        <v>18</v>
      </c>
      <c r="H15" s="784">
        <v>1</v>
      </c>
      <c r="I15" s="784">
        <v>1</v>
      </c>
      <c r="J15" s="784">
        <v>1</v>
      </c>
      <c r="K15" s="784">
        <v>1</v>
      </c>
      <c r="L15" s="784">
        <v>1</v>
      </c>
      <c r="M15" s="784">
        <v>1</v>
      </c>
      <c r="N15" s="784">
        <v>1</v>
      </c>
      <c r="O15" s="784">
        <v>1</v>
      </c>
      <c r="P15" s="784">
        <v>1</v>
      </c>
      <c r="Q15" s="784">
        <v>1</v>
      </c>
      <c r="R15" s="784">
        <v>1</v>
      </c>
      <c r="S15" s="784">
        <v>1</v>
      </c>
      <c r="T15" s="784">
        <v>1</v>
      </c>
      <c r="U15" s="784">
        <v>1</v>
      </c>
      <c r="V15" s="784">
        <v>1</v>
      </c>
      <c r="W15" s="784">
        <v>1</v>
      </c>
      <c r="X15" s="784">
        <v>1</v>
      </c>
      <c r="Y15" s="784">
        <v>1</v>
      </c>
      <c r="Z15" s="847"/>
    </row>
    <row r="16" spans="1:26" s="77" customFormat="1" ht="37.5">
      <c r="A16" s="842"/>
      <c r="B16" s="843" t="s">
        <v>417</v>
      </c>
      <c r="C16" s="839" t="s">
        <v>20</v>
      </c>
      <c r="D16" s="845">
        <f>D15/D14*100</f>
        <v>83.333333333333343</v>
      </c>
      <c r="E16" s="845">
        <v>88.9</v>
      </c>
      <c r="F16" s="845">
        <f>F15/F14*100</f>
        <v>88.888888888888886</v>
      </c>
      <c r="G16" s="855">
        <f>G15/G14*100</f>
        <v>100</v>
      </c>
      <c r="H16" s="856">
        <v>100</v>
      </c>
      <c r="I16" s="856">
        <v>100</v>
      </c>
      <c r="J16" s="856">
        <v>100</v>
      </c>
      <c r="K16" s="856">
        <v>100</v>
      </c>
      <c r="L16" s="856">
        <v>100</v>
      </c>
      <c r="M16" s="856">
        <v>100</v>
      </c>
      <c r="N16" s="856">
        <v>100</v>
      </c>
      <c r="O16" s="856">
        <v>100</v>
      </c>
      <c r="P16" s="856">
        <v>100</v>
      </c>
      <c r="Q16" s="856">
        <v>100</v>
      </c>
      <c r="R16" s="856">
        <v>100</v>
      </c>
      <c r="S16" s="856">
        <v>100</v>
      </c>
      <c r="T16" s="856">
        <v>100</v>
      </c>
      <c r="U16" s="856">
        <v>100</v>
      </c>
      <c r="V16" s="856">
        <v>100</v>
      </c>
      <c r="W16" s="856">
        <v>100</v>
      </c>
      <c r="X16" s="856">
        <v>100</v>
      </c>
      <c r="Y16" s="856">
        <v>100</v>
      </c>
      <c r="Z16" s="857"/>
    </row>
    <row r="17" spans="1:27" s="156" customFormat="1" ht="18.75">
      <c r="A17" s="858"/>
      <c r="B17" s="859" t="s">
        <v>418</v>
      </c>
      <c r="C17" s="860" t="s">
        <v>231</v>
      </c>
      <c r="D17" s="861">
        <v>2241</v>
      </c>
      <c r="E17" s="861">
        <v>2000</v>
      </c>
      <c r="F17" s="861">
        <v>2000</v>
      </c>
      <c r="G17" s="862">
        <f>SUM(H17+I17+J17+K17+L17+M17+N17+O17+P17+Q17+R17+S17+T17+U17+V17+W17+X17+Y17)</f>
        <v>2005</v>
      </c>
      <c r="H17" s="861">
        <v>100</v>
      </c>
      <c r="I17" s="861">
        <v>150</v>
      </c>
      <c r="J17" s="861">
        <v>152</v>
      </c>
      <c r="K17" s="861">
        <v>119</v>
      </c>
      <c r="L17" s="861">
        <v>83</v>
      </c>
      <c r="M17" s="861">
        <v>240</v>
      </c>
      <c r="N17" s="861">
        <v>64</v>
      </c>
      <c r="O17" s="861">
        <v>68</v>
      </c>
      <c r="P17" s="861">
        <v>135</v>
      </c>
      <c r="Q17" s="861">
        <v>70</v>
      </c>
      <c r="R17" s="861">
        <v>125</v>
      </c>
      <c r="S17" s="861">
        <v>166</v>
      </c>
      <c r="T17" s="861">
        <v>80</v>
      </c>
      <c r="U17" s="861">
        <v>128</v>
      </c>
      <c r="V17" s="861">
        <v>137</v>
      </c>
      <c r="W17" s="861">
        <v>95</v>
      </c>
      <c r="X17" s="861">
        <v>38</v>
      </c>
      <c r="Y17" s="861">
        <v>55</v>
      </c>
      <c r="Z17" s="863"/>
      <c r="AA17" s="215"/>
    </row>
    <row r="18" spans="1:27" s="77" customFormat="1" ht="18.75">
      <c r="A18" s="842"/>
      <c r="B18" s="843" t="s">
        <v>419</v>
      </c>
      <c r="C18" s="839" t="s">
        <v>231</v>
      </c>
      <c r="D18" s="846">
        <v>1919</v>
      </c>
      <c r="E18" s="846">
        <v>1927</v>
      </c>
      <c r="F18" s="846">
        <v>2010</v>
      </c>
      <c r="G18" s="862">
        <f>SUM(H18+I18+J18+K18+L18+M18+N18+O18+P18+Q18+R18+S18+T18+U18+V18+W18+X18+Y18)</f>
        <v>1930</v>
      </c>
      <c r="H18" s="861">
        <v>97</v>
      </c>
      <c r="I18" s="861">
        <v>148</v>
      </c>
      <c r="J18" s="861">
        <v>150</v>
      </c>
      <c r="K18" s="861">
        <v>115</v>
      </c>
      <c r="L18" s="861">
        <v>80</v>
      </c>
      <c r="M18" s="861">
        <v>239</v>
      </c>
      <c r="N18" s="861">
        <v>60</v>
      </c>
      <c r="O18" s="861">
        <v>66</v>
      </c>
      <c r="P18" s="861">
        <v>130</v>
      </c>
      <c r="Q18" s="861">
        <v>67</v>
      </c>
      <c r="R18" s="861">
        <v>115</v>
      </c>
      <c r="S18" s="861">
        <v>161</v>
      </c>
      <c r="T18" s="861">
        <v>78</v>
      </c>
      <c r="U18" s="861">
        <v>112</v>
      </c>
      <c r="V18" s="861">
        <v>135</v>
      </c>
      <c r="W18" s="861">
        <v>92</v>
      </c>
      <c r="X18" s="861">
        <v>35</v>
      </c>
      <c r="Y18" s="861">
        <v>50</v>
      </c>
      <c r="Z18" s="847"/>
      <c r="AA18" s="216"/>
    </row>
    <row r="19" spans="1:27" s="77" customFormat="1" ht="18.75">
      <c r="A19" s="842"/>
      <c r="B19" s="843" t="s">
        <v>420</v>
      </c>
      <c r="C19" s="839" t="s">
        <v>20</v>
      </c>
      <c r="D19" s="845">
        <f>D18/D17*100</f>
        <v>85.631414547077199</v>
      </c>
      <c r="E19" s="845">
        <f>E18/E17*100</f>
        <v>96.350000000000009</v>
      </c>
      <c r="F19" s="845">
        <f>F18/F17*100</f>
        <v>100.49999999999999</v>
      </c>
      <c r="G19" s="864">
        <f>G18/G17*100</f>
        <v>96.259351620947626</v>
      </c>
      <c r="H19" s="865"/>
      <c r="I19" s="865"/>
      <c r="J19" s="865"/>
      <c r="K19" s="865"/>
      <c r="L19" s="865"/>
      <c r="M19" s="865"/>
      <c r="N19" s="865"/>
      <c r="O19" s="865"/>
      <c r="P19" s="865"/>
      <c r="Q19" s="865"/>
      <c r="R19" s="865"/>
      <c r="S19" s="865"/>
      <c r="T19" s="865"/>
      <c r="U19" s="865"/>
      <c r="V19" s="865"/>
      <c r="W19" s="865"/>
      <c r="X19" s="865"/>
      <c r="Y19" s="865"/>
      <c r="Z19" s="857"/>
    </row>
    <row r="20" spans="1:27" s="77" customFormat="1" ht="50.25" customHeight="1">
      <c r="A20" s="842"/>
      <c r="B20" s="843" t="s">
        <v>421</v>
      </c>
      <c r="C20" s="532" t="s">
        <v>422</v>
      </c>
      <c r="D20" s="846">
        <v>4</v>
      </c>
      <c r="E20" s="846">
        <v>4</v>
      </c>
      <c r="F20" s="846">
        <v>4</v>
      </c>
      <c r="G20" s="866">
        <v>4</v>
      </c>
      <c r="H20" s="846"/>
      <c r="I20" s="846"/>
      <c r="J20" s="846"/>
      <c r="K20" s="861"/>
      <c r="L20" s="846"/>
      <c r="M20" s="846"/>
      <c r="N20" s="846"/>
      <c r="O20" s="846"/>
      <c r="P20" s="846"/>
      <c r="Q20" s="846"/>
      <c r="R20" s="846"/>
      <c r="S20" s="846"/>
      <c r="T20" s="846"/>
      <c r="U20" s="846"/>
      <c r="V20" s="846"/>
      <c r="W20" s="846"/>
      <c r="X20" s="846"/>
      <c r="Y20" s="846"/>
      <c r="Z20" s="847"/>
    </row>
    <row r="21" spans="1:27" s="77" customFormat="1" ht="46.5" customHeight="1">
      <c r="A21" s="842"/>
      <c r="B21" s="843" t="s">
        <v>423</v>
      </c>
      <c r="C21" s="532" t="s">
        <v>422</v>
      </c>
      <c r="D21" s="867">
        <v>4</v>
      </c>
      <c r="E21" s="867">
        <v>4</v>
      </c>
      <c r="F21" s="867">
        <v>4</v>
      </c>
      <c r="G21" s="846">
        <v>4</v>
      </c>
      <c r="H21" s="846"/>
      <c r="I21" s="846"/>
      <c r="J21" s="846"/>
      <c r="K21" s="861"/>
      <c r="L21" s="846"/>
      <c r="M21" s="846"/>
      <c r="N21" s="846"/>
      <c r="O21" s="841"/>
      <c r="P21" s="846"/>
      <c r="Q21" s="846"/>
      <c r="R21" s="846"/>
      <c r="S21" s="846"/>
      <c r="T21" s="846"/>
      <c r="U21" s="846"/>
      <c r="V21" s="846"/>
      <c r="W21" s="846"/>
      <c r="X21" s="846"/>
      <c r="Y21" s="846"/>
      <c r="Z21" s="847"/>
    </row>
    <row r="22" spans="1:27" s="77" customFormat="1" ht="37.5">
      <c r="A22" s="842"/>
      <c r="B22" s="843" t="s">
        <v>424</v>
      </c>
      <c r="C22" s="839" t="s">
        <v>20</v>
      </c>
      <c r="D22" s="868">
        <v>100</v>
      </c>
      <c r="E22" s="868">
        <v>100</v>
      </c>
      <c r="F22" s="868">
        <v>100</v>
      </c>
      <c r="G22" s="868">
        <v>100</v>
      </c>
      <c r="H22" s="845"/>
      <c r="I22" s="846"/>
      <c r="J22" s="846"/>
      <c r="K22" s="861"/>
      <c r="L22" s="846"/>
      <c r="M22" s="846"/>
      <c r="N22" s="845"/>
      <c r="O22" s="845"/>
      <c r="P22" s="845"/>
      <c r="Q22" s="845"/>
      <c r="R22" s="845"/>
      <c r="S22" s="845"/>
      <c r="T22" s="845"/>
      <c r="U22" s="845"/>
      <c r="V22" s="845"/>
      <c r="W22" s="845"/>
      <c r="X22" s="845"/>
      <c r="Y22" s="845"/>
      <c r="Z22" s="857"/>
    </row>
    <row r="23" spans="1:27" s="19" customFormat="1" ht="37.5" hidden="1">
      <c r="A23" s="837">
        <v>6</v>
      </c>
      <c r="B23" s="838" t="s">
        <v>426</v>
      </c>
      <c r="C23" s="833" t="s">
        <v>427</v>
      </c>
      <c r="D23" s="869"/>
      <c r="E23" s="870"/>
      <c r="F23" s="869"/>
      <c r="G23" s="869"/>
      <c r="H23" s="869"/>
      <c r="I23" s="869"/>
      <c r="J23" s="869"/>
      <c r="K23" s="871"/>
      <c r="L23" s="869"/>
      <c r="M23" s="869"/>
      <c r="N23" s="869"/>
      <c r="O23" s="869"/>
      <c r="P23" s="869"/>
      <c r="Q23" s="869"/>
      <c r="R23" s="869"/>
      <c r="S23" s="869"/>
      <c r="T23" s="869"/>
      <c r="U23" s="869"/>
      <c r="V23" s="869"/>
      <c r="W23" s="869"/>
      <c r="X23" s="869"/>
      <c r="Y23" s="869"/>
      <c r="Z23" s="836"/>
    </row>
    <row r="24" spans="1:27" s="19" customFormat="1" ht="18.75">
      <c r="A24" s="837" t="s">
        <v>58</v>
      </c>
      <c r="B24" s="838" t="s">
        <v>428</v>
      </c>
      <c r="C24" s="839"/>
      <c r="D24" s="846"/>
      <c r="E24" s="849"/>
      <c r="F24" s="846"/>
      <c r="G24" s="846"/>
      <c r="H24" s="846"/>
      <c r="I24" s="846"/>
      <c r="J24" s="846"/>
      <c r="K24" s="861"/>
      <c r="L24" s="846"/>
      <c r="M24" s="846"/>
      <c r="N24" s="846"/>
      <c r="O24" s="846"/>
      <c r="P24" s="846"/>
      <c r="Q24" s="846"/>
      <c r="R24" s="846"/>
      <c r="S24" s="846"/>
      <c r="T24" s="846"/>
      <c r="U24" s="846"/>
      <c r="V24" s="846"/>
      <c r="W24" s="846"/>
      <c r="X24" s="846"/>
      <c r="Y24" s="846"/>
      <c r="Z24" s="836"/>
    </row>
    <row r="25" spans="1:27" s="19" customFormat="1" ht="18.75">
      <c r="A25" s="837">
        <v>1</v>
      </c>
      <c r="B25" s="838" t="s">
        <v>429</v>
      </c>
      <c r="C25" s="833" t="s">
        <v>430</v>
      </c>
      <c r="D25" s="846">
        <v>23</v>
      </c>
      <c r="E25" s="846">
        <v>23</v>
      </c>
      <c r="F25" s="846">
        <v>23</v>
      </c>
      <c r="G25" s="861">
        <v>23</v>
      </c>
      <c r="H25" s="869"/>
      <c r="I25" s="869"/>
      <c r="J25" s="869"/>
      <c r="K25" s="869"/>
      <c r="L25" s="869"/>
      <c r="M25" s="869"/>
      <c r="N25" s="869"/>
      <c r="O25" s="869"/>
      <c r="P25" s="869"/>
      <c r="Q25" s="869"/>
      <c r="R25" s="869"/>
      <c r="S25" s="869"/>
      <c r="T25" s="869"/>
      <c r="U25" s="869"/>
      <c r="V25" s="869"/>
      <c r="W25" s="869"/>
      <c r="X25" s="869"/>
      <c r="Y25" s="869"/>
      <c r="Z25" s="857"/>
    </row>
    <row r="26" spans="1:27" s="77" customFormat="1" ht="18.75">
      <c r="A26" s="837"/>
      <c r="B26" s="843" t="s">
        <v>478</v>
      </c>
      <c r="C26" s="839" t="s">
        <v>430</v>
      </c>
      <c r="D26" s="846">
        <v>1</v>
      </c>
      <c r="E26" s="798">
        <v>1</v>
      </c>
      <c r="F26" s="798">
        <v>1</v>
      </c>
      <c r="G26" s="861">
        <v>1</v>
      </c>
      <c r="H26" s="869"/>
      <c r="I26" s="869"/>
      <c r="J26" s="869"/>
      <c r="K26" s="869"/>
      <c r="L26" s="869"/>
      <c r="M26" s="869"/>
      <c r="N26" s="869"/>
      <c r="O26" s="869"/>
      <c r="P26" s="869"/>
      <c r="Q26" s="869"/>
      <c r="R26" s="869"/>
      <c r="S26" s="869"/>
      <c r="T26" s="869"/>
      <c r="U26" s="869"/>
      <c r="V26" s="869"/>
      <c r="W26" s="869"/>
      <c r="X26" s="869"/>
      <c r="Y26" s="869"/>
      <c r="Z26" s="847"/>
    </row>
    <row r="27" spans="1:27" s="78" customFormat="1" ht="18.75">
      <c r="A27" s="837"/>
      <c r="B27" s="843" t="s">
        <v>479</v>
      </c>
      <c r="C27" s="839" t="s">
        <v>430</v>
      </c>
      <c r="D27" s="861">
        <v>23</v>
      </c>
      <c r="E27" s="798">
        <v>22</v>
      </c>
      <c r="F27" s="798">
        <v>22</v>
      </c>
      <c r="G27" s="861">
        <f>H27+I27+J27+K27+L27+M27+N27+O27+P27+Q27+R27+S27+T27+U27+V27+W27+X27+Y27</f>
        <v>22</v>
      </c>
      <c r="H27" s="846">
        <v>2</v>
      </c>
      <c r="I27" s="846">
        <v>1</v>
      </c>
      <c r="J27" s="846">
        <v>2</v>
      </c>
      <c r="K27" s="846">
        <v>1</v>
      </c>
      <c r="L27" s="846">
        <v>1</v>
      </c>
      <c r="M27" s="846">
        <v>1</v>
      </c>
      <c r="N27" s="846">
        <v>1</v>
      </c>
      <c r="O27" s="846">
        <v>1</v>
      </c>
      <c r="P27" s="846">
        <v>1</v>
      </c>
      <c r="Q27" s="846">
        <v>1</v>
      </c>
      <c r="R27" s="846">
        <v>1</v>
      </c>
      <c r="S27" s="846">
        <v>1</v>
      </c>
      <c r="T27" s="846">
        <v>1</v>
      </c>
      <c r="U27" s="846">
        <v>2</v>
      </c>
      <c r="V27" s="846">
        <v>1</v>
      </c>
      <c r="W27" s="846">
        <v>2</v>
      </c>
      <c r="X27" s="846">
        <v>1</v>
      </c>
      <c r="Y27" s="846">
        <v>1</v>
      </c>
      <c r="Z27" s="872"/>
    </row>
    <row r="28" spans="1:27" s="19" customFormat="1" ht="22.5" customHeight="1">
      <c r="A28" s="837">
        <v>2</v>
      </c>
      <c r="B28" s="838" t="s">
        <v>431</v>
      </c>
      <c r="C28" s="833" t="s">
        <v>530</v>
      </c>
      <c r="D28" s="846">
        <v>18</v>
      </c>
      <c r="E28" s="873">
        <v>18</v>
      </c>
      <c r="F28" s="873">
        <v>18</v>
      </c>
      <c r="G28" s="861">
        <v>18</v>
      </c>
      <c r="H28" s="844">
        <v>1</v>
      </c>
      <c r="I28" s="844">
        <v>1</v>
      </c>
      <c r="J28" s="844">
        <v>1</v>
      </c>
      <c r="K28" s="844">
        <v>1</v>
      </c>
      <c r="L28" s="844">
        <v>1</v>
      </c>
      <c r="M28" s="844">
        <v>1</v>
      </c>
      <c r="N28" s="844">
        <v>1</v>
      </c>
      <c r="O28" s="844">
        <v>1</v>
      </c>
      <c r="P28" s="844">
        <v>1</v>
      </c>
      <c r="Q28" s="844">
        <v>1</v>
      </c>
      <c r="R28" s="844">
        <v>1</v>
      </c>
      <c r="S28" s="844">
        <v>1</v>
      </c>
      <c r="T28" s="844">
        <v>1</v>
      </c>
      <c r="U28" s="844">
        <v>1</v>
      </c>
      <c r="V28" s="844">
        <v>1</v>
      </c>
      <c r="W28" s="844">
        <v>1</v>
      </c>
      <c r="X28" s="844">
        <v>1</v>
      </c>
      <c r="Y28" s="844">
        <v>1</v>
      </c>
      <c r="Z28" s="836"/>
    </row>
    <row r="29" spans="1:27" s="77" customFormat="1" ht="25.5" customHeight="1">
      <c r="A29" s="842"/>
      <c r="B29" s="843" t="s">
        <v>432</v>
      </c>
      <c r="C29" s="839" t="s">
        <v>430</v>
      </c>
      <c r="D29" s="861">
        <v>18</v>
      </c>
      <c r="E29" s="861">
        <v>18</v>
      </c>
      <c r="F29" s="861">
        <v>18</v>
      </c>
      <c r="G29" s="861">
        <v>18</v>
      </c>
      <c r="H29" s="844">
        <v>1</v>
      </c>
      <c r="I29" s="844">
        <v>1</v>
      </c>
      <c r="J29" s="844">
        <v>1</v>
      </c>
      <c r="K29" s="844">
        <v>1</v>
      </c>
      <c r="L29" s="844">
        <v>1</v>
      </c>
      <c r="M29" s="844">
        <v>1</v>
      </c>
      <c r="N29" s="844">
        <v>1</v>
      </c>
      <c r="O29" s="844">
        <v>1</v>
      </c>
      <c r="P29" s="844">
        <v>1</v>
      </c>
      <c r="Q29" s="844">
        <v>1</v>
      </c>
      <c r="R29" s="844">
        <v>1</v>
      </c>
      <c r="S29" s="844">
        <v>1</v>
      </c>
      <c r="T29" s="844">
        <v>1</v>
      </c>
      <c r="U29" s="844">
        <v>1</v>
      </c>
      <c r="V29" s="844">
        <v>1</v>
      </c>
      <c r="W29" s="844">
        <v>1</v>
      </c>
      <c r="X29" s="844">
        <v>1</v>
      </c>
      <c r="Y29" s="844">
        <v>1</v>
      </c>
      <c r="Z29" s="847"/>
    </row>
    <row r="30" spans="1:27" s="19" customFormat="1" ht="18.75" customHeight="1">
      <c r="A30" s="837">
        <v>3</v>
      </c>
      <c r="B30" s="838" t="s">
        <v>433</v>
      </c>
      <c r="C30" s="839" t="s">
        <v>20</v>
      </c>
      <c r="D30" s="846">
        <v>100</v>
      </c>
      <c r="E30" s="874">
        <v>100</v>
      </c>
      <c r="F30" s="874">
        <v>100</v>
      </c>
      <c r="G30" s="868">
        <v>100</v>
      </c>
      <c r="H30" s="868">
        <v>100</v>
      </c>
      <c r="I30" s="868">
        <f t="shared" ref="I30:S30" si="0">I29/I28*100</f>
        <v>100</v>
      </c>
      <c r="J30" s="868">
        <f t="shared" si="0"/>
        <v>100</v>
      </c>
      <c r="K30" s="868">
        <f t="shared" si="0"/>
        <v>100</v>
      </c>
      <c r="L30" s="868">
        <f t="shared" si="0"/>
        <v>100</v>
      </c>
      <c r="M30" s="868">
        <f t="shared" si="0"/>
        <v>100</v>
      </c>
      <c r="N30" s="868">
        <f t="shared" si="0"/>
        <v>100</v>
      </c>
      <c r="O30" s="868">
        <f t="shared" si="0"/>
        <v>100</v>
      </c>
      <c r="P30" s="868">
        <f t="shared" si="0"/>
        <v>100</v>
      </c>
      <c r="Q30" s="868">
        <f t="shared" si="0"/>
        <v>100</v>
      </c>
      <c r="R30" s="868">
        <f t="shared" si="0"/>
        <v>100</v>
      </c>
      <c r="S30" s="868">
        <f t="shared" si="0"/>
        <v>100</v>
      </c>
      <c r="T30" s="868">
        <v>100</v>
      </c>
      <c r="U30" s="868">
        <v>100</v>
      </c>
      <c r="V30" s="868">
        <v>100</v>
      </c>
      <c r="W30" s="868">
        <v>100</v>
      </c>
      <c r="X30" s="868">
        <v>100</v>
      </c>
      <c r="Y30" s="868">
        <v>100</v>
      </c>
      <c r="Z30" s="836"/>
    </row>
    <row r="31" spans="1:27" s="77" customFormat="1" ht="18.75">
      <c r="A31" s="837" t="s">
        <v>116</v>
      </c>
      <c r="B31" s="875" t="s">
        <v>434</v>
      </c>
      <c r="C31" s="876"/>
      <c r="D31" s="846"/>
      <c r="E31" s="849"/>
      <c r="F31" s="846"/>
      <c r="G31" s="846"/>
      <c r="H31" s="846"/>
      <c r="I31" s="846"/>
      <c r="J31" s="846"/>
      <c r="K31" s="861"/>
      <c r="L31" s="846"/>
      <c r="M31" s="846"/>
      <c r="N31" s="846"/>
      <c r="O31" s="846"/>
      <c r="P31" s="846"/>
      <c r="Q31" s="846"/>
      <c r="R31" s="846"/>
      <c r="S31" s="846"/>
      <c r="T31" s="846"/>
      <c r="U31" s="846"/>
      <c r="V31" s="846"/>
      <c r="W31" s="846"/>
      <c r="X31" s="846"/>
      <c r="Y31" s="846"/>
      <c r="Z31" s="847"/>
    </row>
    <row r="32" spans="1:27" s="77" customFormat="1" ht="37.5">
      <c r="A32" s="842">
        <v>1</v>
      </c>
      <c r="B32" s="843" t="s">
        <v>435</v>
      </c>
      <c r="C32" s="839" t="s">
        <v>90</v>
      </c>
      <c r="D32" s="846">
        <v>3300</v>
      </c>
      <c r="E32" s="877">
        <v>3045</v>
      </c>
      <c r="F32" s="877">
        <v>3045</v>
      </c>
      <c r="G32" s="861">
        <v>3922</v>
      </c>
      <c r="H32" s="846"/>
      <c r="I32" s="846"/>
      <c r="J32" s="846"/>
      <c r="K32" s="846"/>
      <c r="L32" s="846"/>
      <c r="M32" s="846"/>
      <c r="N32" s="846"/>
      <c r="O32" s="846"/>
      <c r="P32" s="846"/>
      <c r="Q32" s="846"/>
      <c r="R32" s="846"/>
      <c r="S32" s="846"/>
      <c r="T32" s="846"/>
      <c r="U32" s="846"/>
      <c r="V32" s="846"/>
      <c r="W32" s="846"/>
      <c r="X32" s="846"/>
      <c r="Y32" s="846"/>
      <c r="Z32" s="847"/>
    </row>
    <row r="33" spans="1:26" s="77" customFormat="1" ht="18.75">
      <c r="A33" s="842"/>
      <c r="B33" s="843" t="s">
        <v>436</v>
      </c>
      <c r="C33" s="839" t="s">
        <v>20</v>
      </c>
      <c r="D33" s="845"/>
      <c r="E33" s="798"/>
      <c r="F33" s="798"/>
      <c r="G33" s="878"/>
      <c r="H33" s="846"/>
      <c r="I33" s="846"/>
      <c r="J33" s="846"/>
      <c r="K33" s="846"/>
      <c r="L33" s="846"/>
      <c r="M33" s="846"/>
      <c r="N33" s="846"/>
      <c r="O33" s="846"/>
      <c r="P33" s="846"/>
      <c r="Q33" s="846"/>
      <c r="R33" s="846"/>
      <c r="S33" s="846"/>
      <c r="T33" s="846"/>
      <c r="U33" s="846"/>
      <c r="V33" s="846"/>
      <c r="W33" s="846"/>
      <c r="X33" s="846"/>
      <c r="Y33" s="846"/>
      <c r="Z33" s="857"/>
    </row>
    <row r="34" spans="1:26" s="77" customFormat="1" ht="37.5">
      <c r="A34" s="842">
        <v>2</v>
      </c>
      <c r="B34" s="843" t="s">
        <v>437</v>
      </c>
      <c r="C34" s="839" t="s">
        <v>438</v>
      </c>
      <c r="D34" s="846">
        <v>250</v>
      </c>
      <c r="E34" s="879">
        <v>275</v>
      </c>
      <c r="F34" s="879">
        <v>275</v>
      </c>
      <c r="G34" s="861">
        <v>276</v>
      </c>
      <c r="H34" s="846"/>
      <c r="I34" s="846"/>
      <c r="J34" s="846"/>
      <c r="K34" s="846"/>
      <c r="L34" s="846"/>
      <c r="M34" s="846"/>
      <c r="N34" s="846"/>
      <c r="O34" s="846"/>
      <c r="P34" s="846"/>
      <c r="Q34" s="846"/>
      <c r="R34" s="846"/>
      <c r="S34" s="846"/>
      <c r="T34" s="846"/>
      <c r="U34" s="846"/>
      <c r="V34" s="846"/>
      <c r="W34" s="846"/>
      <c r="X34" s="846"/>
      <c r="Y34" s="846"/>
      <c r="Z34" s="847"/>
    </row>
    <row r="35" spans="1:26" s="77" customFormat="1" ht="18.75">
      <c r="A35" s="842">
        <v>3</v>
      </c>
      <c r="B35" s="843" t="s">
        <v>439</v>
      </c>
      <c r="C35" s="839" t="s">
        <v>440</v>
      </c>
      <c r="D35" s="846">
        <v>5</v>
      </c>
      <c r="E35" s="798">
        <v>5</v>
      </c>
      <c r="F35" s="798">
        <v>5</v>
      </c>
      <c r="G35" s="861">
        <v>5</v>
      </c>
      <c r="H35" s="846"/>
      <c r="I35" s="846"/>
      <c r="J35" s="846"/>
      <c r="K35" s="846"/>
      <c r="L35" s="846"/>
      <c r="M35" s="846"/>
      <c r="N35" s="846"/>
      <c r="O35" s="846"/>
      <c r="P35" s="846"/>
      <c r="Q35" s="846"/>
      <c r="R35" s="846"/>
      <c r="S35" s="846"/>
      <c r="T35" s="846"/>
      <c r="U35" s="846"/>
      <c r="V35" s="846"/>
      <c r="W35" s="846"/>
      <c r="X35" s="846"/>
      <c r="Y35" s="846"/>
      <c r="Z35" s="847"/>
    </row>
    <row r="36" spans="1:26" s="77" customFormat="1" ht="18.75">
      <c r="A36" s="842">
        <v>4</v>
      </c>
      <c r="B36" s="843" t="s">
        <v>441</v>
      </c>
      <c r="C36" s="839"/>
      <c r="D36" s="846"/>
      <c r="E36" s="849"/>
      <c r="F36" s="849"/>
      <c r="G36" s="861"/>
      <c r="H36" s="846"/>
      <c r="I36" s="846"/>
      <c r="J36" s="846"/>
      <c r="K36" s="846"/>
      <c r="L36" s="846"/>
      <c r="M36" s="846"/>
      <c r="N36" s="846"/>
      <c r="O36" s="846"/>
      <c r="P36" s="846"/>
      <c r="Q36" s="846"/>
      <c r="R36" s="846"/>
      <c r="S36" s="846"/>
      <c r="T36" s="846"/>
      <c r="U36" s="846"/>
      <c r="V36" s="846"/>
      <c r="W36" s="846"/>
      <c r="X36" s="846"/>
      <c r="Y36" s="846"/>
      <c r="Z36" s="847"/>
    </row>
    <row r="37" spans="1:26" s="77" customFormat="1" ht="18.75">
      <c r="A37" s="842"/>
      <c r="B37" s="843" t="s">
        <v>442</v>
      </c>
      <c r="C37" s="839" t="s">
        <v>443</v>
      </c>
      <c r="D37" s="880">
        <v>1</v>
      </c>
      <c r="E37" s="798">
        <v>1</v>
      </c>
      <c r="F37" s="798">
        <v>1</v>
      </c>
      <c r="G37" s="861">
        <v>1</v>
      </c>
      <c r="H37" s="846"/>
      <c r="I37" s="846"/>
      <c r="J37" s="846"/>
      <c r="K37" s="846"/>
      <c r="L37" s="846"/>
      <c r="M37" s="846"/>
      <c r="N37" s="846"/>
      <c r="O37" s="846"/>
      <c r="P37" s="846"/>
      <c r="Q37" s="846"/>
      <c r="R37" s="846"/>
      <c r="S37" s="846"/>
      <c r="T37" s="846"/>
      <c r="U37" s="846"/>
      <c r="V37" s="846"/>
      <c r="W37" s="846"/>
      <c r="X37" s="846"/>
      <c r="Y37" s="846"/>
      <c r="Z37" s="847"/>
    </row>
    <row r="38" spans="1:26" s="77" customFormat="1" ht="19.5" thickBot="1">
      <c r="A38" s="881"/>
      <c r="B38" s="882" t="s">
        <v>444</v>
      </c>
      <c r="C38" s="883" t="s">
        <v>430</v>
      </c>
      <c r="D38" s="884">
        <v>1</v>
      </c>
      <c r="E38" s="884">
        <v>1</v>
      </c>
      <c r="F38" s="884">
        <v>1</v>
      </c>
      <c r="G38" s="885">
        <v>1</v>
      </c>
      <c r="H38" s="886"/>
      <c r="I38" s="886"/>
      <c r="J38" s="886"/>
      <c r="K38" s="886"/>
      <c r="L38" s="886"/>
      <c r="M38" s="886"/>
      <c r="N38" s="886"/>
      <c r="O38" s="886"/>
      <c r="P38" s="886"/>
      <c r="Q38" s="886"/>
      <c r="R38" s="886"/>
      <c r="S38" s="886"/>
      <c r="T38" s="886"/>
      <c r="U38" s="886"/>
      <c r="V38" s="886"/>
      <c r="W38" s="886"/>
      <c r="X38" s="886"/>
      <c r="Y38" s="886"/>
      <c r="Z38" s="887"/>
    </row>
    <row r="39" spans="1:26" ht="15" thickTop="1"/>
    <row r="40" spans="1:26" ht="15">
      <c r="B40" s="73"/>
      <c r="E40" s="144"/>
      <c r="H40" s="145"/>
    </row>
    <row r="41" spans="1:26" ht="20.25" customHeight="1">
      <c r="G41" s="145"/>
    </row>
    <row r="42" spans="1:26">
      <c r="E42" s="144"/>
      <c r="H42" s="145"/>
    </row>
  </sheetData>
  <mergeCells count="12">
    <mergeCell ref="Z5:Z6"/>
    <mergeCell ref="H5:Y5"/>
    <mergeCell ref="G5:G6"/>
    <mergeCell ref="A1:B1"/>
    <mergeCell ref="A2:Z2"/>
    <mergeCell ref="A3:Z3"/>
    <mergeCell ref="A4:Y4"/>
    <mergeCell ref="A5:A6"/>
    <mergeCell ref="E5:F5"/>
    <mergeCell ref="C5:C6"/>
    <mergeCell ref="B5:B6"/>
    <mergeCell ref="D5:D6"/>
  </mergeCells>
  <pageMargins left="0.2" right="0.2" top="0.2" bottom="0.3" header="0.31496062992125984" footer="0.2"/>
  <pageSetup paperSize="9" scale="53" fitToHeight="0" orientation="landscape" r:id="rId1"/>
  <headerFooter>
    <oddFooter>Page &amp;P</oddFooter>
  </headerFooter>
</worksheet>
</file>

<file path=xl/worksheets/sheet1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50"/>
  <dimension ref="A1:C35"/>
  <sheetViews>
    <sheetView workbookViewId="0">
      <selection activeCell="C26" sqref="C26"/>
    </sheetView>
  </sheetViews>
  <sheetFormatPr defaultColWidth="7" defaultRowHeight="12.75"/>
  <cols>
    <col min="1" max="1" width="22.875" style="2" customWidth="1"/>
    <col min="2" max="2" width="1" style="2" customWidth="1"/>
    <col min="3" max="3" width="24.625" style="2" customWidth="1"/>
    <col min="4" max="16384" width="7" style="2"/>
  </cols>
  <sheetData>
    <row r="1" spans="1:3" ht="13.5" thickBot="1"/>
    <row r="2" spans="1:3" ht="15.75" thickBot="1">
      <c r="A2" s="3"/>
      <c r="C2" s="3"/>
    </row>
    <row r="3" spans="1:3" ht="15">
      <c r="A3" s="3"/>
      <c r="C3" s="3"/>
    </row>
    <row r="4" spans="1:3" ht="15">
      <c r="A4" s="3"/>
      <c r="C4" s="3"/>
    </row>
    <row r="5" spans="1:3" ht="15">
      <c r="A5" s="3"/>
      <c r="C5" s="3"/>
    </row>
    <row r="6" spans="1:3" ht="15.75" thickBot="1">
      <c r="A6" s="3"/>
      <c r="C6" s="3"/>
    </row>
    <row r="7" spans="1:3" ht="15">
      <c r="C7" s="3"/>
    </row>
    <row r="8" spans="1:3" ht="15.75" thickBot="1">
      <c r="C8" s="3"/>
    </row>
    <row r="9" spans="1:3" ht="15.75" thickBot="1">
      <c r="A9" s="3"/>
    </row>
    <row r="10" spans="1:3" ht="15.75" thickBot="1">
      <c r="A10" s="3"/>
      <c r="C10" s="3"/>
    </row>
    <row r="11" spans="1:3" ht="15">
      <c r="A11" s="3"/>
      <c r="C11" s="3"/>
    </row>
    <row r="12" spans="1:3" ht="15">
      <c r="A12" s="3"/>
      <c r="C12" s="3"/>
    </row>
    <row r="13" spans="1:3" ht="15">
      <c r="A13" s="3"/>
      <c r="C13" s="3"/>
    </row>
    <row r="14" spans="1:3" ht="15">
      <c r="A14" s="3"/>
      <c r="C14" s="3"/>
    </row>
    <row r="15" spans="1:3" ht="15">
      <c r="A15" s="3"/>
      <c r="C15" s="3"/>
    </row>
    <row r="16" spans="1:3" ht="15">
      <c r="A16" s="3"/>
      <c r="C16" s="3"/>
    </row>
    <row r="17" spans="1:3" ht="15">
      <c r="A17" s="3"/>
      <c r="C17" s="3"/>
    </row>
    <row r="18" spans="1:3" ht="15">
      <c r="A18" s="3"/>
      <c r="C18" s="3"/>
    </row>
    <row r="19" spans="1:3" ht="15">
      <c r="A19" s="3"/>
      <c r="C19" s="3"/>
    </row>
    <row r="20" spans="1:3" ht="15.75" thickBot="1">
      <c r="A20" s="3"/>
      <c r="C20" s="3"/>
    </row>
    <row r="21" spans="1:3" ht="15.75" thickBot="1">
      <c r="A21" s="3"/>
    </row>
    <row r="22" spans="1:3" ht="15.75" thickBot="1">
      <c r="A22" s="3"/>
      <c r="C22" s="3"/>
    </row>
    <row r="23" spans="1:3" ht="15">
      <c r="A23" s="3"/>
      <c r="C23" s="3"/>
    </row>
    <row r="24" spans="1:3" ht="15">
      <c r="A24" s="3"/>
      <c r="C24" s="3"/>
    </row>
    <row r="25" spans="1:3" ht="15">
      <c r="A25" s="3"/>
      <c r="C25" s="3"/>
    </row>
    <row r="26" spans="1:3" ht="15">
      <c r="A26" s="3"/>
      <c r="C26" s="3"/>
    </row>
    <row r="27" spans="1:3" ht="15">
      <c r="A27" s="3"/>
      <c r="C27" s="3"/>
    </row>
    <row r="28" spans="1:3" ht="15">
      <c r="A28" s="3"/>
      <c r="C28" s="3"/>
    </row>
    <row r="29" spans="1:3" ht="15">
      <c r="A29" s="3"/>
      <c r="C29" s="3"/>
    </row>
    <row r="30" spans="1:3" ht="15.75" thickBot="1">
      <c r="A30" s="3"/>
      <c r="C30" s="3"/>
    </row>
    <row r="31" spans="1:3" ht="15">
      <c r="C31" s="3"/>
    </row>
    <row r="32" spans="1:3" ht="15.75" thickBot="1">
      <c r="C32" s="3"/>
    </row>
    <row r="33" spans="1:3" ht="15">
      <c r="A33" s="3"/>
      <c r="C33" s="3"/>
    </row>
    <row r="34" spans="1:3" ht="15">
      <c r="A34" s="3"/>
      <c r="C34" s="3"/>
    </row>
    <row r="35" spans="1:3" ht="15.75" thickBot="1">
      <c r="A35" s="3"/>
      <c r="C35" s="3"/>
    </row>
  </sheetData>
  <sheetProtection password="CFB0" sheet="1" objects="1"/>
  <phoneticPr fontId="1" type="noConversion"/>
  <pageMargins left="0.75" right="0.75" top="0.41" bottom="0.5" header="0.22" footer="0.27"/>
  <pageSetup paperSize="9" orientation="landscape" r:id="rId1"/>
  <headerFooter alignWithMargins="0"/>
</worksheet>
</file>

<file path=xl/worksheets/sheet1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51"/>
  <dimension ref="A1:C35"/>
  <sheetViews>
    <sheetView workbookViewId="0">
      <selection activeCell="C26" sqref="C26"/>
    </sheetView>
  </sheetViews>
  <sheetFormatPr defaultColWidth="7" defaultRowHeight="12.75"/>
  <cols>
    <col min="1" max="1" width="22.875" style="2" customWidth="1"/>
    <col min="2" max="2" width="1" style="2" customWidth="1"/>
    <col min="3" max="3" width="24.625" style="2" customWidth="1"/>
    <col min="4" max="16384" width="7" style="2"/>
  </cols>
  <sheetData>
    <row r="1" spans="1:3" ht="13.5" thickBot="1"/>
    <row r="2" spans="1:3" ht="15.75" thickBot="1">
      <c r="A2" s="3"/>
      <c r="C2" s="3"/>
    </row>
    <row r="3" spans="1:3" ht="15">
      <c r="A3" s="3"/>
      <c r="C3" s="3"/>
    </row>
    <row r="4" spans="1:3" ht="15">
      <c r="A4" s="3"/>
      <c r="C4" s="3"/>
    </row>
    <row r="5" spans="1:3" ht="15">
      <c r="A5" s="3"/>
      <c r="C5" s="3"/>
    </row>
    <row r="6" spans="1:3" ht="15.75" thickBot="1">
      <c r="A6" s="3"/>
      <c r="C6" s="3"/>
    </row>
    <row r="7" spans="1:3" ht="15">
      <c r="C7" s="3"/>
    </row>
    <row r="8" spans="1:3" ht="15.75" thickBot="1">
      <c r="C8" s="3"/>
    </row>
    <row r="9" spans="1:3" ht="15.75" thickBot="1">
      <c r="A9" s="3"/>
    </row>
    <row r="10" spans="1:3" ht="15.75" thickBot="1">
      <c r="A10" s="3"/>
      <c r="C10" s="3"/>
    </row>
    <row r="11" spans="1:3" ht="15">
      <c r="A11" s="3"/>
      <c r="C11" s="3"/>
    </row>
    <row r="12" spans="1:3" ht="15">
      <c r="A12" s="3"/>
      <c r="C12" s="3"/>
    </row>
    <row r="13" spans="1:3" ht="15">
      <c r="A13" s="3"/>
      <c r="C13" s="3"/>
    </row>
    <row r="14" spans="1:3" ht="15">
      <c r="A14" s="3"/>
      <c r="C14" s="3"/>
    </row>
    <row r="15" spans="1:3" ht="15">
      <c r="A15" s="3"/>
      <c r="C15" s="3"/>
    </row>
    <row r="16" spans="1:3" ht="15">
      <c r="A16" s="3"/>
      <c r="C16" s="3"/>
    </row>
    <row r="17" spans="1:3" ht="15">
      <c r="A17" s="3"/>
      <c r="C17" s="3"/>
    </row>
    <row r="18" spans="1:3" ht="15">
      <c r="A18" s="3"/>
      <c r="C18" s="3"/>
    </row>
    <row r="19" spans="1:3" ht="15">
      <c r="A19" s="3"/>
      <c r="C19" s="3"/>
    </row>
    <row r="20" spans="1:3" ht="15.75" thickBot="1">
      <c r="A20" s="3"/>
      <c r="C20" s="3"/>
    </row>
    <row r="21" spans="1:3" ht="15.75" thickBot="1">
      <c r="A21" s="3"/>
    </row>
    <row r="22" spans="1:3" ht="15.75" thickBot="1">
      <c r="A22" s="3"/>
      <c r="C22" s="3"/>
    </row>
    <row r="23" spans="1:3" ht="15">
      <c r="A23" s="3"/>
      <c r="C23" s="3"/>
    </row>
    <row r="24" spans="1:3" ht="15">
      <c r="A24" s="3"/>
      <c r="C24" s="3"/>
    </row>
    <row r="25" spans="1:3" ht="15">
      <c r="A25" s="3"/>
      <c r="C25" s="3"/>
    </row>
    <row r="26" spans="1:3" ht="15">
      <c r="A26" s="3"/>
      <c r="C26" s="3"/>
    </row>
    <row r="27" spans="1:3" ht="15">
      <c r="A27" s="3"/>
      <c r="C27" s="3"/>
    </row>
    <row r="28" spans="1:3" ht="15">
      <c r="A28" s="3"/>
      <c r="C28" s="3"/>
    </row>
    <row r="29" spans="1:3" ht="15">
      <c r="A29" s="3"/>
      <c r="C29" s="3"/>
    </row>
    <row r="30" spans="1:3" ht="15.75" thickBot="1">
      <c r="A30" s="3"/>
      <c r="C30" s="3"/>
    </row>
    <row r="31" spans="1:3" ht="15">
      <c r="C31" s="3"/>
    </row>
    <row r="32" spans="1:3" ht="15.75" thickBot="1">
      <c r="C32" s="3"/>
    </row>
    <row r="33" spans="1:3" ht="15">
      <c r="A33" s="3"/>
      <c r="C33" s="3"/>
    </row>
    <row r="34" spans="1:3" ht="15">
      <c r="A34" s="3"/>
      <c r="C34" s="3"/>
    </row>
    <row r="35" spans="1:3" ht="15.75" thickBot="1">
      <c r="A35" s="3"/>
      <c r="C35" s="3"/>
    </row>
  </sheetData>
  <sheetProtection password="CFB0" sheet="1" objects="1"/>
  <phoneticPr fontId="1" type="noConversion"/>
  <pageMargins left="0.75" right="0.75" top="0.41" bottom="0.5" header="0.22" footer="0.27"/>
  <pageSetup paperSize="9" orientation="landscape" r:id="rId1"/>
  <headerFooter alignWithMargins="0"/>
</worksheet>
</file>

<file path=xl/worksheets/sheet1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52"/>
  <dimension ref="A1:C35"/>
  <sheetViews>
    <sheetView workbookViewId="0">
      <selection activeCell="C26" sqref="C26"/>
    </sheetView>
  </sheetViews>
  <sheetFormatPr defaultColWidth="7" defaultRowHeight="12.75"/>
  <cols>
    <col min="1" max="1" width="22.875" style="2" customWidth="1"/>
    <col min="2" max="2" width="1" style="2" customWidth="1"/>
    <col min="3" max="3" width="24.625" style="2" customWidth="1"/>
    <col min="4" max="16384" width="7" style="2"/>
  </cols>
  <sheetData>
    <row r="1" spans="1:3" ht="13.5" thickBot="1"/>
    <row r="2" spans="1:3" ht="15.75" thickBot="1">
      <c r="A2" s="3"/>
      <c r="C2" s="3"/>
    </row>
    <row r="3" spans="1:3" ht="15">
      <c r="A3" s="3"/>
      <c r="C3" s="3"/>
    </row>
    <row r="4" spans="1:3" ht="15">
      <c r="A4" s="3"/>
      <c r="C4" s="3"/>
    </row>
    <row r="5" spans="1:3" ht="15">
      <c r="A5" s="3"/>
      <c r="C5" s="3"/>
    </row>
    <row r="6" spans="1:3" ht="15.75" thickBot="1">
      <c r="A6" s="3"/>
      <c r="C6" s="3"/>
    </row>
    <row r="7" spans="1:3" ht="15">
      <c r="C7" s="3"/>
    </row>
    <row r="8" spans="1:3" ht="15.75" thickBot="1">
      <c r="C8" s="3"/>
    </row>
    <row r="9" spans="1:3" ht="15.75" thickBot="1">
      <c r="A9" s="3"/>
    </row>
    <row r="10" spans="1:3" ht="15.75" thickBot="1">
      <c r="A10" s="3"/>
      <c r="C10" s="3"/>
    </row>
    <row r="11" spans="1:3" ht="15">
      <c r="A11" s="3"/>
      <c r="C11" s="3"/>
    </row>
    <row r="12" spans="1:3" ht="15">
      <c r="A12" s="3"/>
      <c r="C12" s="3"/>
    </row>
    <row r="13" spans="1:3" ht="15">
      <c r="A13" s="3"/>
      <c r="C13" s="3"/>
    </row>
    <row r="14" spans="1:3" ht="15">
      <c r="A14" s="3"/>
      <c r="C14" s="3"/>
    </row>
    <row r="15" spans="1:3" ht="15">
      <c r="A15" s="3"/>
      <c r="C15" s="3"/>
    </row>
    <row r="16" spans="1:3" ht="15">
      <c r="A16" s="3"/>
      <c r="C16" s="3"/>
    </row>
    <row r="17" spans="1:3" ht="15">
      <c r="A17" s="3"/>
      <c r="C17" s="3"/>
    </row>
    <row r="18" spans="1:3" ht="15">
      <c r="A18" s="3"/>
      <c r="C18" s="3"/>
    </row>
    <row r="19" spans="1:3" ht="15">
      <c r="A19" s="3"/>
      <c r="C19" s="3"/>
    </row>
    <row r="20" spans="1:3" ht="15.75" thickBot="1">
      <c r="A20" s="3"/>
      <c r="C20" s="3"/>
    </row>
    <row r="21" spans="1:3" ht="15.75" thickBot="1">
      <c r="A21" s="3"/>
    </row>
    <row r="22" spans="1:3" ht="15.75" thickBot="1">
      <c r="A22" s="3"/>
      <c r="C22" s="3"/>
    </row>
    <row r="23" spans="1:3" ht="15">
      <c r="A23" s="3"/>
      <c r="C23" s="3"/>
    </row>
    <row r="24" spans="1:3" ht="15">
      <c r="A24" s="3"/>
      <c r="C24" s="3"/>
    </row>
    <row r="25" spans="1:3" ht="15">
      <c r="A25" s="3"/>
      <c r="C25" s="3"/>
    </row>
    <row r="26" spans="1:3" ht="15">
      <c r="A26" s="3"/>
      <c r="C26" s="3"/>
    </row>
    <row r="27" spans="1:3" ht="15">
      <c r="A27" s="3"/>
      <c r="C27" s="3"/>
    </row>
    <row r="28" spans="1:3" ht="15">
      <c r="A28" s="3"/>
      <c r="C28" s="3"/>
    </row>
    <row r="29" spans="1:3" ht="15">
      <c r="A29" s="3"/>
      <c r="C29" s="3"/>
    </row>
    <row r="30" spans="1:3" ht="15.75" thickBot="1">
      <c r="A30" s="3"/>
      <c r="C30" s="3"/>
    </row>
    <row r="31" spans="1:3" ht="15">
      <c r="C31" s="3"/>
    </row>
    <row r="32" spans="1:3" ht="15.75" thickBot="1">
      <c r="C32" s="3"/>
    </row>
    <row r="33" spans="1:3" ht="15">
      <c r="A33" s="3"/>
      <c r="C33" s="3"/>
    </row>
    <row r="34" spans="1:3" ht="15">
      <c r="A34" s="3"/>
      <c r="C34" s="3"/>
    </row>
    <row r="35" spans="1:3" ht="15.75" thickBot="1">
      <c r="A35" s="3"/>
      <c r="C35" s="3"/>
    </row>
  </sheetData>
  <sheetProtection password="CFB0" sheet="1" objects="1"/>
  <phoneticPr fontId="1" type="noConversion"/>
  <pageMargins left="0.75" right="0.75" top="0.41" bottom="0.5" header="0.22" footer="0.27"/>
  <pageSetup paperSize="9" orientation="landscape" r:id="rId1"/>
  <headerFooter alignWithMargins="0"/>
</worksheet>
</file>

<file path=xl/worksheets/sheet1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53"/>
  <dimension ref="A1:C35"/>
  <sheetViews>
    <sheetView workbookViewId="0">
      <selection activeCell="C26" sqref="C26"/>
    </sheetView>
  </sheetViews>
  <sheetFormatPr defaultColWidth="7" defaultRowHeight="12.75"/>
  <cols>
    <col min="1" max="1" width="22.875" style="2" customWidth="1"/>
    <col min="2" max="2" width="1" style="2" customWidth="1"/>
    <col min="3" max="3" width="24.625" style="2" customWidth="1"/>
    <col min="4" max="16384" width="7" style="2"/>
  </cols>
  <sheetData>
    <row r="1" spans="1:3" ht="13.5" thickBot="1"/>
    <row r="2" spans="1:3" ht="15.75" thickBot="1">
      <c r="A2"/>
      <c r="C2"/>
    </row>
    <row r="3" spans="1:3" ht="15">
      <c r="A3"/>
      <c r="C3"/>
    </row>
    <row r="4" spans="1:3" ht="15">
      <c r="A4"/>
      <c r="C4"/>
    </row>
    <row r="5" spans="1:3" ht="15">
      <c r="A5"/>
      <c r="C5"/>
    </row>
    <row r="6" spans="1:3" ht="15.75" thickBot="1">
      <c r="A6"/>
      <c r="C6"/>
    </row>
    <row r="7" spans="1:3" ht="15">
      <c r="C7"/>
    </row>
    <row r="8" spans="1:3" ht="15.75" thickBot="1">
      <c r="C8"/>
    </row>
    <row r="9" spans="1:3" ht="15.75" thickBot="1">
      <c r="A9"/>
    </row>
    <row r="10" spans="1:3" ht="15.75" thickBot="1">
      <c r="A10"/>
      <c r="C10"/>
    </row>
    <row r="11" spans="1:3" ht="15">
      <c r="A11"/>
      <c r="C11"/>
    </row>
    <row r="12" spans="1:3" ht="15">
      <c r="A12"/>
      <c r="C12"/>
    </row>
    <row r="13" spans="1:3" ht="15">
      <c r="A13"/>
      <c r="C13"/>
    </row>
    <row r="14" spans="1:3" ht="15">
      <c r="A14"/>
      <c r="C14"/>
    </row>
    <row r="15" spans="1:3" ht="15">
      <c r="A15"/>
      <c r="C15"/>
    </row>
    <row r="16" spans="1:3" ht="15">
      <c r="A16"/>
      <c r="C16"/>
    </row>
    <row r="17" spans="1:3" ht="15">
      <c r="A17"/>
      <c r="C17"/>
    </row>
    <row r="18" spans="1:3" ht="15">
      <c r="A18"/>
      <c r="C18"/>
    </row>
    <row r="19" spans="1:3" ht="15">
      <c r="A19"/>
      <c r="C19"/>
    </row>
    <row r="20" spans="1:3" ht="15.75" thickBot="1">
      <c r="A20"/>
      <c r="C20"/>
    </row>
    <row r="21" spans="1:3" ht="15.75" thickBot="1">
      <c r="A21"/>
    </row>
    <row r="22" spans="1:3" ht="15.75" thickBot="1">
      <c r="A22"/>
      <c r="C22"/>
    </row>
    <row r="23" spans="1:3" ht="15">
      <c r="A23"/>
      <c r="C23"/>
    </row>
    <row r="24" spans="1:3" ht="15">
      <c r="A24"/>
      <c r="C24"/>
    </row>
    <row r="25" spans="1:3" ht="15">
      <c r="A25"/>
      <c r="C25"/>
    </row>
    <row r="26" spans="1:3" ht="15">
      <c r="A26"/>
      <c r="C26"/>
    </row>
    <row r="27" spans="1:3" ht="15">
      <c r="A27"/>
      <c r="C27"/>
    </row>
    <row r="28" spans="1:3" ht="15">
      <c r="A28"/>
      <c r="C28"/>
    </row>
    <row r="29" spans="1:3" ht="15">
      <c r="A29"/>
      <c r="C29"/>
    </row>
    <row r="30" spans="1:3" ht="15.75" thickBot="1">
      <c r="A30"/>
      <c r="C30"/>
    </row>
    <row r="31" spans="1:3" ht="15">
      <c r="C31"/>
    </row>
    <row r="32" spans="1:3" ht="15.75" thickBot="1">
      <c r="C32"/>
    </row>
    <row r="33" spans="1:3" ht="15">
      <c r="A33"/>
      <c r="C33"/>
    </row>
    <row r="34" spans="1:3" ht="15">
      <c r="A34"/>
      <c r="C34"/>
    </row>
    <row r="35" spans="1:3" ht="15.75" thickBot="1">
      <c r="A35"/>
      <c r="C35"/>
    </row>
  </sheetData>
  <sheetProtection password="CFB0" sheet="1" objects="1"/>
  <phoneticPr fontId="1" type="noConversion"/>
  <pageMargins left="0.75" right="0.75" top="0.41" bottom="0.5" header="0.22" footer="0.27"/>
  <pageSetup paperSize="9" orientation="landscape" r:id="rId1"/>
  <headerFooter alignWithMargins="0"/>
</worksheet>
</file>

<file path=xl/worksheets/sheet1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54"/>
  <dimension ref="A1:C41"/>
  <sheetViews>
    <sheetView workbookViewId="0">
      <selection activeCell="C1" sqref="C1"/>
    </sheetView>
  </sheetViews>
  <sheetFormatPr defaultColWidth="7.125" defaultRowHeight="12.75"/>
  <cols>
    <col min="1" max="1" width="23.25" style="2" customWidth="1"/>
    <col min="2" max="2" width="1" style="2" customWidth="1"/>
    <col min="3" max="3" width="25" style="2" customWidth="1"/>
    <col min="4" max="16384" width="7.125" style="2"/>
  </cols>
  <sheetData>
    <row r="1" spans="1:3" ht="15">
      <c r="A1" s="4"/>
      <c r="C1" s="4"/>
    </row>
    <row r="2" spans="1:3" ht="15.75" thickBot="1">
      <c r="A2" s="4"/>
    </row>
    <row r="3" spans="1:3" ht="15.75" thickBot="1">
      <c r="A3" s="3"/>
      <c r="C3" s="3"/>
    </row>
    <row r="4" spans="1:3" ht="15">
      <c r="A4" s="3"/>
      <c r="C4" s="3"/>
    </row>
    <row r="5" spans="1:3" ht="15">
      <c r="C5" s="3"/>
    </row>
    <row r="6" spans="1:3" ht="15.75" thickBot="1">
      <c r="C6" s="3"/>
    </row>
    <row r="7" spans="1:3" ht="15">
      <c r="A7" s="3"/>
      <c r="C7" s="3"/>
    </row>
    <row r="8" spans="1:3" ht="15">
      <c r="A8" s="3"/>
      <c r="C8" s="3"/>
    </row>
    <row r="9" spans="1:3" ht="15">
      <c r="A9" s="3"/>
      <c r="C9" s="3"/>
    </row>
    <row r="10" spans="1:3" ht="15">
      <c r="A10" s="3"/>
      <c r="C10" s="3"/>
    </row>
    <row r="11" spans="1:3" ht="15.75" thickBot="1">
      <c r="A11" s="3"/>
      <c r="C11" s="3"/>
    </row>
    <row r="12" spans="1:3" ht="15">
      <c r="C12" s="3"/>
    </row>
    <row r="13" spans="1:3" ht="15.75" thickBot="1">
      <c r="C13" s="3"/>
    </row>
    <row r="14" spans="1:3" ht="15.75" thickBot="1">
      <c r="A14" s="3"/>
      <c r="C14" s="3"/>
    </row>
    <row r="15" spans="1:3" ht="15">
      <c r="A15" s="3"/>
    </row>
    <row r="16" spans="1:3" ht="15.75" thickBot="1">
      <c r="A16" s="3"/>
    </row>
    <row r="17" spans="1:3" ht="15.75" thickBot="1">
      <c r="A17" s="3"/>
      <c r="C17" s="3"/>
    </row>
    <row r="18" spans="1:3" ht="15">
      <c r="C18" s="3"/>
    </row>
    <row r="19" spans="1:3" ht="15">
      <c r="C19" s="3"/>
    </row>
    <row r="20" spans="1:3" ht="15">
      <c r="A20" s="3"/>
      <c r="C20" s="3"/>
    </row>
    <row r="21" spans="1:3" ht="15">
      <c r="A21" s="3"/>
      <c r="C21" s="3"/>
    </row>
    <row r="22" spans="1:3" ht="15">
      <c r="A22" s="3"/>
      <c r="C22" s="3"/>
    </row>
    <row r="23" spans="1:3" ht="15">
      <c r="A23" s="3"/>
      <c r="C23" s="3"/>
    </row>
    <row r="24" spans="1:3" ht="15">
      <c r="A24" s="3"/>
    </row>
    <row r="25" spans="1:3" ht="15">
      <c r="A25" s="3"/>
    </row>
    <row r="26" spans="1:3" ht="15.75" thickBot="1">
      <c r="A26" s="3"/>
      <c r="C26" s="3"/>
    </row>
    <row r="27" spans="1:3" ht="15">
      <c r="A27" s="3"/>
      <c r="C27" s="3"/>
    </row>
    <row r="28" spans="1:3" ht="15">
      <c r="A28" s="3"/>
      <c r="C28" s="3"/>
    </row>
    <row r="29" spans="1:3" ht="15">
      <c r="A29" s="3"/>
      <c r="C29" s="3"/>
    </row>
    <row r="30" spans="1:3" ht="15">
      <c r="A30" s="3"/>
      <c r="C30" s="3"/>
    </row>
    <row r="31" spans="1:3" ht="15">
      <c r="A31" s="3"/>
      <c r="C31" s="3"/>
    </row>
    <row r="32" spans="1:3" ht="15">
      <c r="A32" s="3"/>
      <c r="C32" s="3"/>
    </row>
    <row r="33" spans="1:3" ht="15">
      <c r="A33" s="3"/>
      <c r="C33" s="3"/>
    </row>
    <row r="34" spans="1:3" ht="15">
      <c r="A34" s="3"/>
      <c r="C34" s="3"/>
    </row>
    <row r="35" spans="1:3" ht="15">
      <c r="A35" s="3"/>
      <c r="C35" s="3"/>
    </row>
    <row r="36" spans="1:3" ht="15">
      <c r="A36" s="3"/>
      <c r="C36" s="3"/>
    </row>
    <row r="37" spans="1:3" ht="15">
      <c r="A37" s="3"/>
    </row>
    <row r="38" spans="1:3" ht="15">
      <c r="A38" s="3"/>
    </row>
    <row r="39" spans="1:3" ht="15">
      <c r="A39" s="3"/>
      <c r="C39" s="3"/>
    </row>
    <row r="40" spans="1:3" ht="15">
      <c r="A40" s="3"/>
      <c r="C40" s="3"/>
    </row>
    <row r="41" spans="1:3" ht="15">
      <c r="A41" s="3"/>
      <c r="C41" s="3"/>
    </row>
  </sheetData>
  <sheetProtection password="8863" sheet="1" objects="1"/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1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55"/>
  <dimension ref="A1:C41"/>
  <sheetViews>
    <sheetView workbookViewId="0">
      <selection activeCell="C1" sqref="C1"/>
    </sheetView>
  </sheetViews>
  <sheetFormatPr defaultColWidth="7.125" defaultRowHeight="12.75"/>
  <cols>
    <col min="1" max="1" width="23.25" style="2" customWidth="1"/>
    <col min="2" max="2" width="1" style="2" customWidth="1"/>
    <col min="3" max="3" width="25" style="2" customWidth="1"/>
    <col min="4" max="16384" width="7.125" style="2"/>
  </cols>
  <sheetData>
    <row r="1" spans="1:3" ht="15">
      <c r="A1" s="4"/>
      <c r="C1" s="4"/>
    </row>
    <row r="2" spans="1:3" ht="15.75" thickBot="1">
      <c r="A2" s="4"/>
    </row>
    <row r="3" spans="1:3" ht="15.75" thickBot="1">
      <c r="A3" s="3"/>
      <c r="C3" s="3"/>
    </row>
    <row r="4" spans="1:3" ht="15">
      <c r="A4" s="3"/>
      <c r="C4" s="3"/>
    </row>
    <row r="5" spans="1:3" ht="15">
      <c r="C5" s="3"/>
    </row>
    <row r="6" spans="1:3" ht="15.75" thickBot="1">
      <c r="C6" s="3"/>
    </row>
    <row r="7" spans="1:3" ht="15">
      <c r="A7" s="3"/>
      <c r="C7" s="3"/>
    </row>
    <row r="8" spans="1:3" ht="15">
      <c r="A8" s="3"/>
      <c r="C8" s="3"/>
    </row>
    <row r="9" spans="1:3" ht="15">
      <c r="A9" s="3"/>
      <c r="C9" s="3"/>
    </row>
    <row r="10" spans="1:3" ht="15">
      <c r="A10" s="3"/>
      <c r="C10" s="3"/>
    </row>
    <row r="11" spans="1:3" ht="15.75" thickBot="1">
      <c r="A11" s="3"/>
      <c r="C11" s="3"/>
    </row>
    <row r="12" spans="1:3" ht="15">
      <c r="C12" s="3"/>
    </row>
    <row r="13" spans="1:3" ht="15.75" thickBot="1">
      <c r="C13" s="3"/>
    </row>
    <row r="14" spans="1:3" ht="15.75" thickBot="1">
      <c r="A14" s="3"/>
      <c r="C14" s="3"/>
    </row>
    <row r="15" spans="1:3" ht="15">
      <c r="A15" s="3"/>
    </row>
    <row r="16" spans="1:3" ht="15.75" thickBot="1">
      <c r="A16" s="3"/>
    </row>
    <row r="17" spans="1:3" ht="15.75" thickBot="1">
      <c r="A17" s="3"/>
      <c r="C17" s="3"/>
    </row>
    <row r="18" spans="1:3" ht="15">
      <c r="C18" s="3"/>
    </row>
    <row r="19" spans="1:3" ht="15">
      <c r="C19" s="3"/>
    </row>
    <row r="20" spans="1:3" ht="15">
      <c r="A20" s="3"/>
      <c r="C20" s="3"/>
    </row>
    <row r="21" spans="1:3" ht="15">
      <c r="A21" s="3"/>
      <c r="C21" s="3"/>
    </row>
    <row r="22" spans="1:3" ht="15">
      <c r="A22" s="3"/>
      <c r="C22" s="3"/>
    </row>
    <row r="23" spans="1:3" ht="15">
      <c r="A23" s="3"/>
      <c r="C23" s="3"/>
    </row>
    <row r="24" spans="1:3" ht="15">
      <c r="A24" s="3"/>
    </row>
    <row r="25" spans="1:3" ht="15">
      <c r="A25" s="3"/>
    </row>
    <row r="26" spans="1:3" ht="15.75" thickBot="1">
      <c r="A26" s="3"/>
      <c r="C26" s="3"/>
    </row>
    <row r="27" spans="1:3" ht="15">
      <c r="A27" s="3"/>
      <c r="C27" s="3"/>
    </row>
    <row r="28" spans="1:3" ht="15">
      <c r="A28" s="3"/>
      <c r="C28" s="3"/>
    </row>
    <row r="29" spans="1:3" ht="15">
      <c r="A29" s="3"/>
      <c r="C29" s="3"/>
    </row>
    <row r="30" spans="1:3" ht="15">
      <c r="A30" s="3"/>
      <c r="C30" s="3"/>
    </row>
    <row r="31" spans="1:3" ht="15">
      <c r="A31" s="3"/>
      <c r="C31" s="3"/>
    </row>
    <row r="32" spans="1:3" ht="15">
      <c r="A32" s="3"/>
      <c r="C32" s="3"/>
    </row>
    <row r="33" spans="1:3" ht="15">
      <c r="A33" s="3"/>
      <c r="C33" s="3"/>
    </row>
    <row r="34" spans="1:3" ht="15">
      <c r="A34" s="3"/>
      <c r="C34" s="3"/>
    </row>
    <row r="35" spans="1:3" ht="15">
      <c r="A35" s="3"/>
      <c r="C35" s="3"/>
    </row>
    <row r="36" spans="1:3" ht="15">
      <c r="A36" s="3"/>
      <c r="C36" s="3"/>
    </row>
    <row r="37" spans="1:3" ht="15">
      <c r="A37" s="3"/>
    </row>
    <row r="38" spans="1:3" ht="15">
      <c r="A38" s="3"/>
    </row>
    <row r="39" spans="1:3" ht="15">
      <c r="A39" s="3"/>
      <c r="C39" s="3"/>
    </row>
    <row r="40" spans="1:3" ht="15">
      <c r="A40" s="3"/>
      <c r="C40" s="3"/>
    </row>
    <row r="41" spans="1:3" ht="15">
      <c r="A41" s="3"/>
      <c r="C41" s="3"/>
    </row>
  </sheetData>
  <sheetProtection password="8863" sheet="1" objects="1"/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1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56"/>
  <dimension ref="A1:C35"/>
  <sheetViews>
    <sheetView workbookViewId="0">
      <selection activeCell="C26" sqref="C26"/>
    </sheetView>
  </sheetViews>
  <sheetFormatPr defaultColWidth="7" defaultRowHeight="12.75"/>
  <cols>
    <col min="1" max="1" width="22.875" style="2" customWidth="1"/>
    <col min="2" max="2" width="1" style="2" customWidth="1"/>
    <col min="3" max="3" width="24.625" style="2" customWidth="1"/>
    <col min="4" max="16384" width="7" style="2"/>
  </cols>
  <sheetData>
    <row r="1" spans="1:3" ht="13.5" thickBot="1"/>
    <row r="2" spans="1:3" ht="15.75" thickBot="1">
      <c r="A2" s="3"/>
      <c r="C2" s="3"/>
    </row>
    <row r="3" spans="1:3" ht="15">
      <c r="A3" s="3"/>
      <c r="C3" s="3"/>
    </row>
    <row r="4" spans="1:3" ht="15">
      <c r="A4" s="3"/>
      <c r="C4" s="3"/>
    </row>
    <row r="5" spans="1:3" ht="15">
      <c r="A5" s="3"/>
      <c r="C5" s="3"/>
    </row>
    <row r="6" spans="1:3" ht="15.75" thickBot="1">
      <c r="A6" s="3"/>
      <c r="C6" s="3"/>
    </row>
    <row r="7" spans="1:3" ht="15">
      <c r="C7" s="3"/>
    </row>
    <row r="8" spans="1:3" ht="15.75" thickBot="1">
      <c r="C8" s="3"/>
    </row>
    <row r="9" spans="1:3" ht="15.75" thickBot="1">
      <c r="A9" s="3"/>
    </row>
    <row r="10" spans="1:3" ht="15.75" thickBot="1">
      <c r="A10" s="3"/>
      <c r="C10" s="3"/>
    </row>
    <row r="11" spans="1:3" ht="15">
      <c r="A11" s="3"/>
      <c r="C11" s="3"/>
    </row>
    <row r="12" spans="1:3" ht="15">
      <c r="A12" s="3"/>
      <c r="C12" s="3"/>
    </row>
    <row r="13" spans="1:3" ht="15">
      <c r="A13" s="3"/>
      <c r="C13" s="3"/>
    </row>
    <row r="14" spans="1:3" ht="15">
      <c r="A14" s="3"/>
      <c r="C14" s="3"/>
    </row>
    <row r="15" spans="1:3" ht="15">
      <c r="A15" s="3"/>
      <c r="C15" s="3"/>
    </row>
    <row r="16" spans="1:3" ht="15">
      <c r="A16" s="3"/>
      <c r="C16" s="3"/>
    </row>
    <row r="17" spans="1:3" ht="15">
      <c r="A17" s="3"/>
      <c r="C17" s="3"/>
    </row>
    <row r="18" spans="1:3" ht="15">
      <c r="A18" s="3"/>
      <c r="C18" s="3"/>
    </row>
    <row r="19" spans="1:3" ht="15">
      <c r="A19" s="3"/>
      <c r="C19" s="3"/>
    </row>
    <row r="20" spans="1:3" ht="15.75" thickBot="1">
      <c r="A20" s="3"/>
      <c r="C20" s="3"/>
    </row>
    <row r="21" spans="1:3" ht="15.75" thickBot="1">
      <c r="A21" s="3"/>
    </row>
    <row r="22" spans="1:3" ht="15.75" thickBot="1">
      <c r="A22" s="3"/>
      <c r="C22" s="3"/>
    </row>
    <row r="23" spans="1:3" ht="15">
      <c r="A23" s="3"/>
      <c r="C23" s="3"/>
    </row>
    <row r="24" spans="1:3" ht="15">
      <c r="A24" s="3"/>
      <c r="C24" s="3"/>
    </row>
    <row r="25" spans="1:3" ht="15">
      <c r="A25" s="3"/>
      <c r="C25" s="3"/>
    </row>
    <row r="26" spans="1:3" ht="15">
      <c r="A26" s="3"/>
      <c r="C26" s="3"/>
    </row>
    <row r="27" spans="1:3" ht="15">
      <c r="A27" s="3"/>
      <c r="C27" s="3"/>
    </row>
    <row r="28" spans="1:3" ht="15">
      <c r="A28" s="3"/>
      <c r="C28" s="3"/>
    </row>
    <row r="29" spans="1:3" ht="15">
      <c r="A29" s="3"/>
      <c r="C29" s="3"/>
    </row>
    <row r="30" spans="1:3" ht="15.75" thickBot="1">
      <c r="A30" s="3"/>
      <c r="C30" s="3"/>
    </row>
    <row r="31" spans="1:3" ht="15">
      <c r="C31" s="3"/>
    </row>
    <row r="32" spans="1:3" ht="15.75" thickBot="1">
      <c r="C32" s="3"/>
    </row>
    <row r="33" spans="1:3" ht="15">
      <c r="A33" s="3"/>
      <c r="C33" s="3"/>
    </row>
    <row r="34" spans="1:3" ht="15">
      <c r="A34" s="3"/>
      <c r="C34" s="3"/>
    </row>
    <row r="35" spans="1:3" ht="15.75" thickBot="1">
      <c r="A35" s="3"/>
      <c r="C35" s="3"/>
    </row>
  </sheetData>
  <sheetProtection password="CFB0" sheet="1" objects="1"/>
  <phoneticPr fontId="1" type="noConversion"/>
  <pageMargins left="0.75" right="0.75" top="0.41" bottom="0.5" header="0.22" footer="0.27"/>
  <pageSetup paperSize="9" orientation="landscape" r:id="rId1"/>
  <headerFooter alignWithMargins="0"/>
</worksheet>
</file>

<file path=xl/worksheets/sheet1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57"/>
  <dimension ref="A1:C41"/>
  <sheetViews>
    <sheetView workbookViewId="0">
      <selection activeCell="C1" sqref="C1"/>
    </sheetView>
  </sheetViews>
  <sheetFormatPr defaultColWidth="7.125" defaultRowHeight="12.75"/>
  <cols>
    <col min="1" max="1" width="23.25" style="2" customWidth="1"/>
    <col min="2" max="2" width="1" style="2" customWidth="1"/>
    <col min="3" max="3" width="25" style="2" customWidth="1"/>
    <col min="4" max="16384" width="7.125" style="2"/>
  </cols>
  <sheetData>
    <row r="1" spans="1:3" ht="15">
      <c r="A1"/>
      <c r="C1" s="14"/>
    </row>
    <row r="2" spans="1:3" ht="15.75" thickBot="1">
      <c r="A2"/>
    </row>
    <row r="3" spans="1:3" ht="15.75" thickBot="1">
      <c r="A3"/>
      <c r="C3"/>
    </row>
    <row r="4" spans="1:3" ht="15">
      <c r="A4"/>
      <c r="C4"/>
    </row>
    <row r="5" spans="1:3" ht="15">
      <c r="C5"/>
    </row>
    <row r="6" spans="1:3" ht="15.75" thickBot="1">
      <c r="C6"/>
    </row>
    <row r="7" spans="1:3" ht="15">
      <c r="A7"/>
      <c r="C7"/>
    </row>
    <row r="8" spans="1:3" ht="15">
      <c r="A8"/>
      <c r="C8"/>
    </row>
    <row r="9" spans="1:3" ht="15">
      <c r="A9"/>
      <c r="C9"/>
    </row>
    <row r="10" spans="1:3" ht="15">
      <c r="A10"/>
      <c r="C10"/>
    </row>
    <row r="11" spans="1:3" ht="15.75" thickBot="1">
      <c r="A11"/>
      <c r="C11"/>
    </row>
    <row r="12" spans="1:3" ht="15">
      <c r="C12"/>
    </row>
    <row r="13" spans="1:3" ht="15.75" thickBot="1">
      <c r="C13"/>
    </row>
    <row r="14" spans="1:3" ht="15.75" thickBot="1">
      <c r="A14"/>
      <c r="C14"/>
    </row>
    <row r="15" spans="1:3" ht="15">
      <c r="A15"/>
    </row>
    <row r="16" spans="1:3" ht="15.75" thickBot="1">
      <c r="A16"/>
    </row>
    <row r="17" spans="1:3" ht="15.75" thickBot="1">
      <c r="A17"/>
      <c r="C17"/>
    </row>
    <row r="18" spans="1:3" ht="15">
      <c r="C18"/>
    </row>
    <row r="19" spans="1:3" ht="15">
      <c r="C19"/>
    </row>
    <row r="20" spans="1:3" ht="15">
      <c r="A20"/>
      <c r="C20"/>
    </row>
    <row r="21" spans="1:3" ht="15">
      <c r="A21"/>
      <c r="C21"/>
    </row>
    <row r="22" spans="1:3" ht="15">
      <c r="A22"/>
      <c r="C22"/>
    </row>
    <row r="23" spans="1:3" ht="15">
      <c r="A23"/>
      <c r="C23"/>
    </row>
    <row r="24" spans="1:3" ht="15">
      <c r="A24"/>
    </row>
    <row r="25" spans="1:3" ht="15">
      <c r="A25"/>
    </row>
    <row r="26" spans="1:3" ht="15.75" thickBot="1">
      <c r="A26"/>
      <c r="C26"/>
    </row>
    <row r="27" spans="1:3" ht="15">
      <c r="A27"/>
      <c r="C27"/>
    </row>
    <row r="28" spans="1:3" ht="15">
      <c r="A28"/>
      <c r="C28"/>
    </row>
    <row r="29" spans="1:3" ht="15">
      <c r="A29"/>
      <c r="C29"/>
    </row>
    <row r="30" spans="1:3" ht="15">
      <c r="A30"/>
      <c r="C30"/>
    </row>
    <row r="31" spans="1:3" ht="15">
      <c r="A31"/>
      <c r="C31"/>
    </row>
    <row r="32" spans="1:3" ht="15">
      <c r="A32"/>
      <c r="C32"/>
    </row>
    <row r="33" spans="1:3" ht="15">
      <c r="A33"/>
      <c r="C33"/>
    </row>
    <row r="34" spans="1:3" ht="15">
      <c r="A34"/>
      <c r="C34"/>
    </row>
    <row r="35" spans="1:3" ht="15">
      <c r="A35"/>
      <c r="C35"/>
    </row>
    <row r="36" spans="1:3" ht="15">
      <c r="A36"/>
      <c r="C36"/>
    </row>
    <row r="37" spans="1:3" ht="15">
      <c r="A37"/>
    </row>
    <row r="38" spans="1:3" ht="15">
      <c r="A38"/>
    </row>
    <row r="39" spans="1:3" ht="15">
      <c r="A39"/>
      <c r="C39"/>
    </row>
    <row r="40" spans="1:3" ht="15">
      <c r="A40"/>
      <c r="C40"/>
    </row>
    <row r="41" spans="1:3" ht="15">
      <c r="A41"/>
      <c r="C41"/>
    </row>
  </sheetData>
  <sheetProtection password="8863" sheet="1" objects="1"/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13</vt:i4>
      </vt:variant>
    </vt:vector>
  </HeadingPairs>
  <TitlesOfParts>
    <vt:vector size="21" baseType="lpstr">
      <vt:lpstr>TH trình TT</vt:lpstr>
      <vt:lpstr>B1NN</vt:lpstr>
      <vt:lpstr>B7 HTX</vt:lpstr>
      <vt:lpstr>B2 LĐ &amp; GTVL</vt:lpstr>
      <vt:lpstr>B3 DS</vt:lpstr>
      <vt:lpstr>B4 Y tế</vt:lpstr>
      <vt:lpstr>B5 GD&amp;ĐT</vt:lpstr>
      <vt:lpstr>B6 VH&amp;TT</vt:lpstr>
      <vt:lpstr>B1NN!Print_Area</vt:lpstr>
      <vt:lpstr>'B2 LĐ &amp; GTVL'!Print_Area</vt:lpstr>
      <vt:lpstr>'B3 DS'!Print_Area</vt:lpstr>
      <vt:lpstr>'B4 Y tế'!Print_Area</vt:lpstr>
      <vt:lpstr>'B5 GD&amp;ĐT'!Print_Area</vt:lpstr>
      <vt:lpstr>'B6 VH&amp;TT'!Print_Area</vt:lpstr>
      <vt:lpstr>'TH trình TT'!Print_Area</vt:lpstr>
      <vt:lpstr>B1NN!Print_Titles</vt:lpstr>
      <vt:lpstr>'B2 LĐ &amp; GTVL'!Print_Titles</vt:lpstr>
      <vt:lpstr>'B4 Y tế'!Print_Titles</vt:lpstr>
      <vt:lpstr>'B5 GD&amp;ĐT'!Print_Titles</vt:lpstr>
      <vt:lpstr>'B6 VH&amp;TT'!Print_Titles</vt:lpstr>
      <vt:lpstr>'TH trình TT'!Print_Titles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Ngoc Vinh</dc:creator>
  <cp:keywords/>
  <dc:description/>
  <cp:lastModifiedBy>Administrator</cp:lastModifiedBy>
  <cp:revision/>
  <cp:lastPrinted>2025-02-28T07:10:56Z</cp:lastPrinted>
  <dcterms:created xsi:type="dcterms:W3CDTF">2005-08-27T08:58:33Z</dcterms:created>
  <dcterms:modified xsi:type="dcterms:W3CDTF">2025-02-28T07:11:31Z</dcterms:modified>
  <cp:category/>
  <cp:contentStatus/>
</cp:coreProperties>
</file>